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120" windowHeight="8175" tabRatio="881" activeTab="10"/>
  </bookViews>
  <sheets>
    <sheet name="прил. 1 поступл.10 " sheetId="1" r:id="rId1"/>
    <sheet name="прил. 2 пост.  (безв.) " sheetId="2" r:id="rId2"/>
    <sheet name="прил 3 (функ.)" sheetId="3" r:id="rId3"/>
    <sheet name="прил 4 (распред)" sheetId="4" r:id="rId4"/>
    <sheet name="прил 5 (ведом.)" sheetId="5" r:id="rId5"/>
    <sheet name="прил.6 (Источники)" sheetId="6" r:id="rId6"/>
    <sheet name="прил.7 (межбюд.)" sheetId="7" r:id="rId7"/>
    <sheet name="прил.8 мун.заим." sheetId="8" r:id="rId8"/>
    <sheet name="прил.9 гар." sheetId="9" r:id="rId9"/>
    <sheet name="прил.10" sheetId="10" r:id="rId10"/>
    <sheet name="прил. 11" sheetId="11" r:id="rId11"/>
  </sheets>
  <definedNames>
    <definedName name="Z_168CADD9_CFDC_4445_BFE6_DAD4B9423C72_.wvu.FilterData" localSheetId="3" hidden="1">'прил 4 (распред)'!$B$12:$E$178</definedName>
    <definedName name="Z_168CADD9_CFDC_4445_BFE6_DAD4B9423C72_.wvu.FilterData" localSheetId="4" hidden="1">'прил 5 (ведом.)'!$B$12:$I$234</definedName>
    <definedName name="Z_1F25B6A1_C9F7_11D8_A2FD_006098EF8B30_.wvu.FilterData" localSheetId="3" hidden="1">'прил 4 (распред)'!$B$12:$E$178</definedName>
    <definedName name="Z_1F25B6A1_C9F7_11D8_A2FD_006098EF8B30_.wvu.FilterData" localSheetId="4" hidden="1">'прил 5 (ведом.)'!$B$12:$I$234</definedName>
    <definedName name="Z_29D950F2_21ED_48E6_BFC6_87DD89E0125A_.wvu.FilterData" localSheetId="3" hidden="1">'прил 4 (распред)'!$B$12:$E$178</definedName>
    <definedName name="Z_29D950F2_21ED_48E6_BFC6_87DD89E0125A_.wvu.FilterData" localSheetId="4" hidden="1">'прил 5 (ведом.)'!$B$12:$I$234</definedName>
    <definedName name="Z_2CA7FCD5_27A5_4474_9D49_7A7E23BD2FF9_.wvu.FilterData" localSheetId="3" hidden="1">'прил 4 (распред)'!$B$12:$E$178</definedName>
    <definedName name="Z_2CA7FCD5_27A5_4474_9D49_7A7E23BD2FF9_.wvu.FilterData" localSheetId="4" hidden="1">'прил 5 (ведом.)'!$B$12:$I$234</definedName>
    <definedName name="Z_48E28AC5_4E0A_4FBA_AE6D_340F9E8D4B3C_.wvu.FilterData" localSheetId="3" hidden="1">'прил 4 (распред)'!$B$12:$E$178</definedName>
    <definedName name="Z_48E28AC5_4E0A_4FBA_AE6D_340F9E8D4B3C_.wvu.FilterData" localSheetId="4" hidden="1">'прил 5 (ведом.)'!$B$12:$I$234</definedName>
    <definedName name="Z_6398E0F2_3205_40F4_BF0A_C9F4D0DA9A75_.wvu.FilterData" localSheetId="3" hidden="1">'прил 4 (распред)'!$B$12:$E$178</definedName>
    <definedName name="Z_6398E0F2_3205_40F4_BF0A_C9F4D0DA9A75_.wvu.FilterData" localSheetId="4" hidden="1">'прил 5 (ведом.)'!$B$12:$I$234</definedName>
    <definedName name="Z_64DF1B77_0EDD_4B56_A91C_5E003BE599EF_.wvu.FilterData" localSheetId="3" hidden="1">'прил 4 (распред)'!$B$12:$E$178</definedName>
    <definedName name="Z_64DF1B77_0EDD_4B56_A91C_5E003BE599EF_.wvu.FilterData" localSheetId="4" hidden="1">'прил 5 (ведом.)'!$B$12:$I$234</definedName>
    <definedName name="Z_6786C020_BCF1_463A_B3E9_7DE69D46EAB3_.wvu.FilterData" localSheetId="3" hidden="1">'прил 4 (распред)'!$B$12:$E$178</definedName>
    <definedName name="Z_6786C020_BCF1_463A_B3E9_7DE69D46EAB3_.wvu.FilterData" localSheetId="4" hidden="1">'прил 5 (ведом.)'!$B$12:$I$234</definedName>
    <definedName name="Z_8E2E7D81_C767_11D8_A2FD_006098EF8B30_.wvu.FilterData" localSheetId="3" hidden="1">'прил 4 (распред)'!$B$12:$E$178</definedName>
    <definedName name="Z_8E2E7D81_C767_11D8_A2FD_006098EF8B30_.wvu.FilterData" localSheetId="4" hidden="1">'прил 5 (ведом.)'!$B$12:$I$234</definedName>
    <definedName name="Z_97D0CDFA_8A34_4B3C_BA32_D4F0E3218B75_.wvu.FilterData" localSheetId="3" hidden="1">'прил 4 (распред)'!$B$12:$E$178</definedName>
    <definedName name="Z_97D0CDFA_8A34_4B3C_BA32_D4F0E3218B75_.wvu.FilterData" localSheetId="4" hidden="1">'прил 5 (ведом.)'!$B$12:$I$234</definedName>
    <definedName name="Z_B246FE0E_E986_4211_B02A_04E4565C0FED_.wvu.Cols" localSheetId="3" hidden="1">'прил 4 (распред)'!$A:$A,'прил 4 (распред)'!#REF!</definedName>
    <definedName name="Z_B246FE0E_E986_4211_B02A_04E4565C0FED_.wvu.Cols" localSheetId="4" hidden="1">'прил 5 (ведом.)'!$A:$A,'прил 5 (ведом.)'!#REF!</definedName>
    <definedName name="Z_B246FE0E_E986_4211_B02A_04E4565C0FED_.wvu.FilterData" localSheetId="3" hidden="1">'прил 4 (распред)'!$B$12:$E$178</definedName>
    <definedName name="Z_B246FE0E_E986_4211_B02A_04E4565C0FED_.wvu.FilterData" localSheetId="4" hidden="1">'прил 5 (ведом.)'!$B$12:$I$234</definedName>
    <definedName name="Z_B246FE0E_E986_4211_B02A_04E4565C0FED_.wvu.PrintArea" localSheetId="3" hidden="1">'прил 4 (распред)'!$B$1:$E$178</definedName>
    <definedName name="Z_B246FE0E_E986_4211_B02A_04E4565C0FED_.wvu.PrintArea" localSheetId="4" hidden="1">'прил 5 (ведом.)'!$B$1:$I$234</definedName>
    <definedName name="Z_B246FE0E_E986_4211_B02A_04E4565C0FED_.wvu.PrintTitles" localSheetId="3" hidden="1">'прил 4 (распред)'!$11:$11</definedName>
    <definedName name="Z_B246FE0E_E986_4211_B02A_04E4565C0FED_.wvu.PrintTitles" localSheetId="4" hidden="1">'прил 5 (ведом.)'!$11:$11</definedName>
    <definedName name="Z_C54CDF8B_FA5C_4A02_B343_3FEFD9721392_.wvu.FilterData" localSheetId="3" hidden="1">'прил 4 (распред)'!$B$12:$E$178</definedName>
    <definedName name="Z_C54CDF8B_FA5C_4A02_B343_3FEFD9721392_.wvu.FilterData" localSheetId="4" hidden="1">'прил 5 (ведом.)'!$B$12:$I$234</definedName>
    <definedName name="Z_D7174C22_B878_4584_A218_37ED88979064_.wvu.FilterData" localSheetId="3" hidden="1">'прил 4 (распред)'!$B$12:$E$178</definedName>
    <definedName name="Z_D7174C22_B878_4584_A218_37ED88979064_.wvu.FilterData" localSheetId="4" hidden="1">'прил 5 (ведом.)'!$B$12:$I$234</definedName>
    <definedName name="Z_DD7538FB_7299_4DEE_90D5_2739132A1616_.wvu.FilterData" localSheetId="3" hidden="1">'прил 4 (распред)'!$B$12:$E$178</definedName>
    <definedName name="Z_DD7538FB_7299_4DEE_90D5_2739132A1616_.wvu.FilterData" localSheetId="4" hidden="1">'прил 5 (ведом.)'!$B$12:$I$234</definedName>
    <definedName name="Z_E4B436A8_4A5B_422F_8C0E_9267F763D19D_.wvu.FilterData" localSheetId="3" hidden="1">'прил 4 (распред)'!$B$12:$E$178</definedName>
    <definedName name="Z_E4B436A8_4A5B_422F_8C0E_9267F763D19D_.wvu.FilterData" localSheetId="4" hidden="1">'прил 5 (ведом.)'!$B$12:$I$234</definedName>
    <definedName name="Z_E6BB4361_1D58_11D9_A2FD_006098EF8B30_.wvu.FilterData" localSheetId="3" hidden="1">'прил 4 (распред)'!$B$12:$E$178</definedName>
    <definedName name="Z_E6BB4361_1D58_11D9_A2FD_006098EF8B30_.wvu.FilterData" localSheetId="4" hidden="1">'прил 5 (ведом.)'!$B$12:$I$234</definedName>
    <definedName name="Z_EF486DA3_1DF3_11D9_A2FD_006098EF8B30_.wvu.FilterData" localSheetId="3" hidden="1">'прил 4 (распред)'!$B$12:$E$178</definedName>
    <definedName name="Z_EF486DA3_1DF3_11D9_A2FD_006098EF8B30_.wvu.FilterData" localSheetId="4" hidden="1">'прил 5 (ведом.)'!$B$12:$I$234</definedName>
    <definedName name="Z_EF486DA8_1DF3_11D9_A2FD_006098EF8B30_.wvu.FilterData" localSheetId="3" hidden="1">'прил 4 (распред)'!$B$12:$E$178</definedName>
    <definedName name="Z_EF486DA8_1DF3_11D9_A2FD_006098EF8B30_.wvu.FilterData" localSheetId="4" hidden="1">'прил 5 (ведом.)'!$B$12:$I$234</definedName>
    <definedName name="Z_EF486DAA_1DF3_11D9_A2FD_006098EF8B30_.wvu.FilterData" localSheetId="3" hidden="1">'прил 4 (распред)'!$B$12:$E$178</definedName>
    <definedName name="Z_EF486DAA_1DF3_11D9_A2FD_006098EF8B30_.wvu.FilterData" localSheetId="4" hidden="1">'прил 5 (ведом.)'!$B$12:$I$234</definedName>
    <definedName name="Z_EF486DAC_1DF3_11D9_A2FD_006098EF8B30_.wvu.FilterData" localSheetId="3" hidden="1">'прил 4 (распред)'!$B$12:$E$178</definedName>
    <definedName name="Z_EF486DAC_1DF3_11D9_A2FD_006098EF8B30_.wvu.FilterData" localSheetId="4" hidden="1">'прил 5 (ведом.)'!$B$12:$I$234</definedName>
    <definedName name="Z_EF5A4981_C8E4_11D8_A2FC_006098EF8BA8_.wvu.Cols" localSheetId="3" hidden="1">'прил 4 (распред)'!$A:$A,'прил 4 (распред)'!#REF!,'прил 4 (распред)'!#REF!</definedName>
    <definedName name="Z_EF5A4981_C8E4_11D8_A2FC_006098EF8BA8_.wvu.Cols" localSheetId="4" hidden="1">'прил 5 (ведом.)'!$A:$A,'прил 5 (ведом.)'!#REF!,'прил 5 (ведом.)'!#REF!</definedName>
    <definedName name="Z_EF5A4981_C8E4_11D8_A2FC_006098EF8BA8_.wvu.FilterData" localSheetId="3" hidden="1">'прил 4 (распред)'!$B$12:$E$178</definedName>
    <definedName name="Z_EF5A4981_C8E4_11D8_A2FC_006098EF8BA8_.wvu.FilterData" localSheetId="4" hidden="1">'прил 5 (ведом.)'!$B$12:$I$234</definedName>
    <definedName name="Z_EF5A4981_C8E4_11D8_A2FC_006098EF8BA8_.wvu.PrintArea" localSheetId="3" hidden="1">'прил 4 (распред)'!$B$1:$E$178</definedName>
    <definedName name="Z_EF5A4981_C8E4_11D8_A2FC_006098EF8BA8_.wvu.PrintArea" localSheetId="4" hidden="1">'прил 5 (ведом.)'!$B$1:$I$234</definedName>
    <definedName name="Z_EF5A4981_C8E4_11D8_A2FC_006098EF8BA8_.wvu.PrintTitles" localSheetId="3" hidden="1">'прил 4 (распред)'!$11:$11</definedName>
    <definedName name="Z_EF5A4981_C8E4_11D8_A2FC_006098EF8BA8_.wvu.PrintTitles" localSheetId="4" hidden="1">'прил 5 (ведом.)'!$11:$11</definedName>
    <definedName name="_xlnm.Print_Titles" localSheetId="2">'прил 3 (функ.)'!$12:$13</definedName>
    <definedName name="_xlnm.Print_Titles" localSheetId="3">'прил 4 (распред)'!$11:$12</definedName>
    <definedName name="_xlnm.Print_Titles" localSheetId="4">'прил 5 (ведом.)'!$11:$12</definedName>
    <definedName name="_xlnm.Print_Titles" localSheetId="0">'прил. 1 поступл.10 '!$10:$12</definedName>
    <definedName name="_xlnm.Print_Titles" localSheetId="1">'прил. 2 пост.  (безв.) '!$11:$11</definedName>
    <definedName name="_xlnm.Print_Titles" localSheetId="5">'прил.6 (Источники)'!$12:$12</definedName>
    <definedName name="_xlnm.Print_Area" localSheetId="2">'прил 3 (функ.)'!$A$1:$D$50</definedName>
    <definedName name="_xlnm.Print_Area" localSheetId="3">'прил 4 (распред)'!$A$1:$E$183</definedName>
    <definedName name="_xlnm.Print_Area" localSheetId="4">'прил 5 (ведом.)'!$A$1:$L$238</definedName>
    <definedName name="_xlnm.Print_Area" localSheetId="0">'прил. 1 поступл.10 '!$A$1:$C$35</definedName>
    <definedName name="_xlnm.Print_Area" localSheetId="1">'прил. 2 пост.  (безв.) '!$A$1:$C$50</definedName>
    <definedName name="_xlnm.Print_Area" localSheetId="5">'прил.6 (Источники)'!$A$1:$D$34</definedName>
    <definedName name="_xlnm.Print_Area" localSheetId="7">'прил.8 мун.заим.'!$A$1:$C$31</definedName>
    <definedName name="_xlnm.Print_Area" localSheetId="8">'прил.9 гар.'!$A$1:$H$31</definedName>
  </definedNames>
  <calcPr fullCalcOnLoad="1"/>
</workbook>
</file>

<file path=xl/sharedStrings.xml><?xml version="1.0" encoding="utf-8"?>
<sst xmlns="http://schemas.openxmlformats.org/spreadsheetml/2006/main" count="1856" uniqueCount="554">
  <si>
    <t>14</t>
  </si>
  <si>
    <t>Другие вопросы в области национальной безопасности и правоохранительной деятельности</t>
  </si>
  <si>
    <t>06 7 02 00000</t>
  </si>
  <si>
    <t>Обеспечение мероприятий по противодействию терроризму, экстремизму</t>
  </si>
  <si>
    <t>06 7 02 10610</t>
  </si>
  <si>
    <t>Мероприятия по профилактике терроризма и экстремизма</t>
  </si>
  <si>
    <t>06 7 02  00000</t>
  </si>
  <si>
    <t>06 7 02  10610</t>
  </si>
  <si>
    <t>0314</t>
  </si>
  <si>
    <t>Прочие межбюджетные трансферты, передаваемые бюджетам городских поселений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</si>
  <si>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</si>
  <si>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</si>
  <si>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1 11 05013 13 0000 120</t>
  </si>
  <si>
    <t>Вед</t>
  </si>
  <si>
    <t xml:space="preserve">Сумма      </t>
  </si>
  <si>
    <t>Другие вопросы в области социальной политики</t>
  </si>
  <si>
    <t>Предоставление субсидий  бюджетным, автономным учреждениям и иным некоммерческим организациям</t>
  </si>
  <si>
    <t>Муниципальная программа Хадыженского городского поселения Апшеронского района "Развитие культуры"</t>
  </si>
  <si>
    <t>Организация досуга и предоставление услуг организаций культуры, прочие мероприятия в сфере культуры</t>
  </si>
  <si>
    <t>Реализация мероприятий муниципальной программы "Развитие культуры"</t>
  </si>
  <si>
    <t>03 4 1030</t>
  </si>
  <si>
    <t>Комплектование библиотечных фондов библиотек поселений</t>
  </si>
  <si>
    <t>03 4 1033</t>
  </si>
  <si>
    <t>Библиотечное обслуживание населения</t>
  </si>
  <si>
    <t>Муниципальная программа Хадыженского городского поселения Апшеронского района "Развитие физической культуры и спорта"</t>
  </si>
  <si>
    <t>Реализация мероприятий муниципальной программы "Развитие физической культуры и спорта"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</si>
  <si>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</si>
  <si>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</si>
  <si>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Муниципальная программа Хадыженского городского поселения Апшеронского района "Развитие молодежной политики"</t>
  </si>
  <si>
    <t>Реализация мероприятий муниципальной программы "Развитие молодежной политики"</t>
  </si>
  <si>
    <t>Муниципальная программа Хадыженского городского поселения Апшеронского района "Обеспечение безопасности населения"</t>
  </si>
  <si>
    <t>50 1 00 00000</t>
  </si>
  <si>
    <t>50 1 01 00000</t>
  </si>
  <si>
    <t>50 1 01 20010</t>
  </si>
  <si>
    <t>Муниципальная программа Хадыженского городского поселения Апшеронского района "Поддержка дорожного хозяйства"</t>
  </si>
  <si>
    <t>Муниципальная программа Хадыженского городского поселения Апшеронского района "Управление муниципальным имуществом"</t>
  </si>
  <si>
    <t>Мероприятия по землеустройству и землепользованию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</si>
  <si>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</si>
  <si>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Муниципальная программа Хадыженского городского поселения Апшеронского района "Экономическое развитие муниципального образования</t>
  </si>
  <si>
    <t>Реализация мероприятий в области строительства, архитектуры и градостроительства</t>
  </si>
  <si>
    <t>Муниципальная программа Хадыженского городского поселения Апшеронского района "Организация муниципального управления"</t>
  </si>
  <si>
    <t>Мероприятия по развитию территориального общественного самоуправления</t>
  </si>
  <si>
    <t>17 1 1184</t>
  </si>
  <si>
    <t>Уличное освещение</t>
  </si>
  <si>
    <t>Прочие мероприятия по благоустройству</t>
  </si>
  <si>
    <t>Муниципальная программа Хадыженского городского поселения Апшеронского района "Развитие топливно-энергетического комплекса и жилищно-коммунального хозяйства"</t>
  </si>
  <si>
    <t>Обеспечение деятельности Совета муниципального образования</t>
  </si>
  <si>
    <t>Совет Хадыженского городского поселения Апшеронского района</t>
  </si>
  <si>
    <t>991</t>
  </si>
  <si>
    <t>Осуществление отдельных государственных полномочий  по образованию и организации деятельности административных комиссий</t>
  </si>
  <si>
    <t>Мероприятия по пожарной безопасности</t>
  </si>
  <si>
    <t>400</t>
  </si>
  <si>
    <t>600</t>
  </si>
  <si>
    <t>Развитие физической культуры и массового спорта</t>
  </si>
  <si>
    <t xml:space="preserve">Культура, кинематография 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</si>
  <si>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</si>
  <si>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2 02 04999 10 0000 151</t>
  </si>
  <si>
    <t>Прочие межбюджетные трансферты, передаваемые бюджетам поселений</t>
  </si>
  <si>
    <t>Физическая культура и спорт</t>
  </si>
  <si>
    <t>поселения Апшеронского района</t>
  </si>
  <si>
    <t>Капитальные вложения в объекты государственной(муниципальной)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</si>
  <si>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</si>
  <si>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Администрация Хадыженского городского поселения Апшеронского района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</si>
  <si>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</si>
  <si>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 поселения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</si>
  <si>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</si>
  <si>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</si>
  <si>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1 06 06000 00 0000 110</t>
  </si>
  <si>
    <t xml:space="preserve"> 1 06 06010 00 0000 110</t>
  </si>
  <si>
    <t xml:space="preserve"> 1 06 06013 10 0000 110</t>
  </si>
  <si>
    <t>1 06 06020 00 0000 110</t>
  </si>
  <si>
    <t xml:space="preserve"> 1 06 06023 10 0000 110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</si>
  <si>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</si>
  <si>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</si>
  <si>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</si>
  <si>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</si>
  <si>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</si>
  <si>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</si>
  <si>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0100</t>
  </si>
  <si>
    <t>0104</t>
  </si>
  <si>
    <t>0300</t>
  </si>
  <si>
    <t>0309</t>
  </si>
  <si>
    <t>Налоговые и неналоговые доходы</t>
  </si>
  <si>
    <t>2 02 00000 00 0000 000</t>
  </si>
  <si>
    <t>Жилищно-коммунальное хозяйство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</si>
  <si>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</si>
  <si>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</si>
  <si>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6.</t>
  </si>
  <si>
    <t>Культура</t>
  </si>
  <si>
    <t>8.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</si>
  <si>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</si>
  <si>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</si>
  <si>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</si>
  <si>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остатков средств бюджетов</t>
  </si>
  <si>
    <t>Увеличение прочих остатков денежных средств бюджетов</t>
  </si>
  <si>
    <t>2.</t>
  </si>
  <si>
    <t>0102</t>
  </si>
  <si>
    <t>Другие вопросы в области национальной экономики</t>
  </si>
  <si>
    <t>Социальное обеспечение населения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</si>
  <si>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</si>
  <si>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</si>
  <si>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</si>
  <si>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</si>
  <si>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</si>
  <si>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</si>
  <si>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</si>
  <si>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</si>
  <si>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Наименование</t>
  </si>
  <si>
    <t>Уменьшение прочих остатков денежных средств бюджетов</t>
  </si>
  <si>
    <t>4.</t>
  </si>
  <si>
    <t>1.</t>
  </si>
  <si>
    <t>Образование</t>
  </si>
  <si>
    <t>1 01 02000 01 0000 110</t>
  </si>
  <si>
    <t>1 00 00000 00 0000 000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</si>
  <si>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</si>
  <si>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</si>
  <si>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</si>
  <si>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</si>
  <si>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</si>
  <si>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 xml:space="preserve">Сумма </t>
  </si>
  <si>
    <t>3</t>
  </si>
  <si>
    <t>5</t>
  </si>
  <si>
    <t>6</t>
  </si>
  <si>
    <t>7</t>
  </si>
  <si>
    <t>0412</t>
  </si>
  <si>
    <t>0503</t>
  </si>
  <si>
    <t>Уменьшение остатков средств бюджетов</t>
  </si>
  <si>
    <t>0200</t>
  </si>
  <si>
    <t>5.</t>
  </si>
  <si>
    <t>Сумма</t>
  </si>
  <si>
    <t>Национальная оборона</t>
  </si>
  <si>
    <t>из них:</t>
  </si>
  <si>
    <t>12</t>
  </si>
  <si>
    <t>05</t>
  </si>
  <si>
    <t>07</t>
  </si>
  <si>
    <t>10</t>
  </si>
  <si>
    <t>08</t>
  </si>
  <si>
    <t>09</t>
  </si>
  <si>
    <t>РЗ</t>
  </si>
  <si>
    <t>3.</t>
  </si>
  <si>
    <t>0400</t>
  </si>
  <si>
    <t>0500</t>
  </si>
  <si>
    <t>0502</t>
  </si>
  <si>
    <t>0700</t>
  </si>
  <si>
    <t>0707</t>
  </si>
  <si>
    <t>0800</t>
  </si>
  <si>
    <t>0801</t>
  </si>
  <si>
    <t>7.</t>
  </si>
  <si>
    <t>ВСЕГО</t>
  </si>
  <si>
    <t>04</t>
  </si>
  <si>
    <t>Социальная политика</t>
  </si>
  <si>
    <t xml:space="preserve">Функционирование высшего должностного лица субъекта Российской Федерации и муниципального образования   </t>
  </si>
  <si>
    <t>0203</t>
  </si>
  <si>
    <t>Мобилизационная и вневойсковая подготовка</t>
  </si>
  <si>
    <t>Благоустройство</t>
  </si>
  <si>
    <t>992</t>
  </si>
  <si>
    <t xml:space="preserve">04 </t>
  </si>
  <si>
    <t>Организация и содержание мест захоронения</t>
  </si>
  <si>
    <t>Рз,ПР</t>
  </si>
  <si>
    <t>000 01 00 00 00 00  0000 000</t>
  </si>
  <si>
    <t>000 01 05 00 00 00 0000 000</t>
  </si>
  <si>
    <t>000 01 05 00 00 00 0000 500</t>
  </si>
  <si>
    <t xml:space="preserve">000 01 05 02 01 00 0000 510 </t>
  </si>
  <si>
    <t>000 01 05 00 00 00 0000 600</t>
  </si>
  <si>
    <t>000 01 05 02 01 00 0000 610</t>
  </si>
  <si>
    <t>11</t>
  </si>
  <si>
    <t>13</t>
  </si>
  <si>
    <t xml:space="preserve">                          </t>
  </si>
  <si>
    <t>0113</t>
  </si>
  <si>
    <t>0111</t>
  </si>
  <si>
    <t>2 19 05000 10 0000 151</t>
  </si>
  <si>
    <t>Другие вопросы в области жилищно-коммунального хозяйства</t>
  </si>
  <si>
    <t>Массовый спорт</t>
  </si>
  <si>
    <t>0409</t>
  </si>
  <si>
    <t>0505</t>
  </si>
  <si>
    <t>Физическая культура</t>
  </si>
  <si>
    <t>Безвозмездные поступления от других бюджетов бюджетной системы Российской Федерации</t>
  </si>
  <si>
    <t xml:space="preserve"> Распределение бюджетных ассигнований по разделам и подразделам классификации </t>
  </si>
  <si>
    <t>2 02 04000 00 0000 151</t>
  </si>
  <si>
    <t>Иные межбюджетные трансферты</t>
  </si>
  <si>
    <t>2 02 04999 00 0000 151</t>
  </si>
  <si>
    <t xml:space="preserve">Прочие межбюджетные трансферты, передаваемые бюджетам 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</si>
  <si>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</si>
  <si>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</si>
  <si>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иные межбюджетные трансферты на реализацию мероприятий долгосрочной краевой целевой програмсмы "Кадровое обеспечение сферы культуры и искусства Краснодарского края" на 2011-2013 годы</t>
  </si>
  <si>
    <t>0310</t>
  </si>
  <si>
    <t xml:space="preserve"> </t>
  </si>
  <si>
    <t>№                п/п</t>
  </si>
  <si>
    <t>погашение основной суммы долга</t>
  </si>
  <si>
    <t xml:space="preserve">Программа муниципальных гарантий Хадыженского городского поселения   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</si>
  <si>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</si>
  <si>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гарантирования</t>
  </si>
  <si>
    <t>иные условия</t>
  </si>
  <si>
    <t xml:space="preserve">Раздел 2. Общий объем  бюджетных ассигнований, предусмотренных  </t>
  </si>
  <si>
    <t xml:space="preserve">на исполнение муниципальных гарантий Хадыженского городского поселения  </t>
  </si>
  <si>
    <t>Доходы от продажи материальных и нематериальных активов*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</si>
  <si>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</si>
  <si>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</si>
  <si>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</si>
  <si>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</si>
  <si>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06</t>
  </si>
  <si>
    <t>Налог на доходы физических лиц *</t>
  </si>
  <si>
    <t>000 01 02 00 00 00 0000 000</t>
  </si>
  <si>
    <t>1 03 02230 01 0000 110       1 03 02240 01 0000 110       1 03 02250 01 0000 110       1 03 02260 01 0000 110</t>
  </si>
  <si>
    <t>Всего: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</si>
  <si>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</si>
  <si>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</si>
  <si>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</si>
  <si>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</si>
  <si>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</si>
  <si>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</si>
  <si>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</si>
  <si>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</si>
  <si>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</si>
  <si>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</si>
  <si>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Оценка недвижимости, признание прав и регулирование отношений по муниципальной собственности</t>
  </si>
  <si>
    <t>000 01 02 00 00 00 0000 800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</si>
  <si>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</si>
  <si>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</si>
  <si>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Кредиты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</si>
  <si>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</si>
  <si>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06 0 00 00000</t>
  </si>
  <si>
    <t>06 7 00 00000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</si>
  <si>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</si>
  <si>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</si>
  <si>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06 7 01 10600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</si>
  <si>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</si>
  <si>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организации и проведение мероприятий по пожарной безопасности</t>
  </si>
  <si>
    <t>06 7 04 00000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</si>
  <si>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</si>
  <si>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</si>
  <si>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</si>
  <si>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</si>
  <si>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13 0 00 00000</t>
  </si>
  <si>
    <t>13 4  00 00000</t>
  </si>
  <si>
    <t>Обеспечение государственного кадастрового учета и государственной регистрации прав</t>
  </si>
  <si>
    <t>13 4 02 00000</t>
  </si>
  <si>
    <t>10 0 00 00000</t>
  </si>
  <si>
    <t>10 1 00 00000</t>
  </si>
  <si>
    <t>Обеспечение строительства и капитального ремонта распределительных газопроводов на территории поселения</t>
  </si>
  <si>
    <t>10 1 02 00000</t>
  </si>
  <si>
    <t>10 3 00 00000</t>
  </si>
  <si>
    <t xml:space="preserve"> 10 3 04 00000</t>
  </si>
  <si>
    <t>Содействие развитию коммунальной инфраструктуры муниципальной собственности поселения</t>
  </si>
  <si>
    <t>Обеспечение содержания и функционирования уличного освещения</t>
  </si>
  <si>
    <t>10 3 05 00000</t>
  </si>
  <si>
    <t>10 3 05 11160</t>
  </si>
  <si>
    <t>Закупка товаров, работ и услуг для  обеспечения государственных (муниципальных) нужд</t>
  </si>
  <si>
    <t>10 3 07 00000</t>
  </si>
  <si>
    <t>Восстановление, ремонт, благоустройство и содержание мест захоронения</t>
  </si>
  <si>
    <t>10 3 07 11180</t>
  </si>
  <si>
    <t>10 3 08 00000</t>
  </si>
  <si>
    <t>Обеспечение прочих мероприятий по благоустройству</t>
  </si>
  <si>
    <t>10 3 08 11190</t>
  </si>
  <si>
    <t>Обеспечение деятельности муниципального учреждения</t>
  </si>
  <si>
    <t>10 3 01 00000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</si>
  <si>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</si>
  <si>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</si>
  <si>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</si>
  <si>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</si>
  <si>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03 0 00 00000</t>
  </si>
  <si>
    <t>Содействие развитию культурно-досуговых организаций</t>
  </si>
  <si>
    <t>03 4 00 00000</t>
  </si>
  <si>
    <t>03 4 01 00000</t>
  </si>
  <si>
    <t>03 4 03 00000</t>
  </si>
  <si>
    <t>Организация и проведение мероприятий, посвященных значимым событиям, юбилейным и памятным датам</t>
  </si>
  <si>
    <t>03 4 03 10300</t>
  </si>
  <si>
    <t>03 4 02 00000</t>
  </si>
  <si>
    <t>Содействие развитию библиотечного дела</t>
  </si>
  <si>
    <t>03 5 00 00000</t>
  </si>
  <si>
    <t>03 5 01 00000</t>
  </si>
  <si>
    <t>15 0 00 00000</t>
  </si>
  <si>
    <t>15 1 00 00000</t>
  </si>
  <si>
    <t>15 1 01 00000</t>
  </si>
  <si>
    <t>04 0 00 00000</t>
  </si>
  <si>
    <t>04 1 00 00000</t>
  </si>
  <si>
    <t>Содействие развитию спортивных организаций</t>
  </si>
  <si>
    <t>04 1 03 00000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</si>
  <si>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</si>
  <si>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</si>
  <si>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</si>
  <si>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03 0  00 00000</t>
  </si>
  <si>
    <t>06 7 04  00000</t>
  </si>
  <si>
    <t>Муниципальная программа Хадыженского городского поселения Апшеронского района "Экономическое развитие муниципального образования"</t>
  </si>
  <si>
    <t>Мероприятия  обеспечение информационной открытости и доступности информации о деятельности органов местного самоуправления</t>
  </si>
  <si>
    <t>000 01 02 00 00 00 0000 700</t>
  </si>
  <si>
    <t xml:space="preserve">000 01 02 00 00 10 0000 710 </t>
  </si>
  <si>
    <t>Получение кредитов от кредитных организаций в валюте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</si>
  <si>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</si>
  <si>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Передача полномочий по решению вопросов местного значения в соответствии с заключенными соглашениями </t>
  </si>
  <si>
    <t>17 0 00 00000</t>
  </si>
  <si>
    <t>17 1 00 00000</t>
  </si>
  <si>
    <t>Обеспечение деятельности высшего должностного лица муниципального образования</t>
  </si>
  <si>
    <t>17 1 01 00000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</si>
  <si>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</si>
  <si>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</si>
  <si>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</si>
  <si>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</si>
  <si>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99 0 00 00000</t>
  </si>
  <si>
    <t>99 1 00 00000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</si>
  <si>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</si>
  <si>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</si>
  <si>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</si>
  <si>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</si>
  <si>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Содействие развитию органов территориального общественного самоуправления, поощрение победителей краевых конкурсов</t>
  </si>
  <si>
    <t>17 1 10 00000</t>
  </si>
  <si>
    <t>Обеспечение информационной открытости и доступности информации о деятельности органов местного самоуправления</t>
  </si>
  <si>
    <t>50 0 00 00000</t>
  </si>
  <si>
    <t>17 1 01 00190</t>
  </si>
  <si>
    <t>08 3 01 10800</t>
  </si>
  <si>
    <t>17 1 02 11820</t>
  </si>
  <si>
    <t>17 1 10 11830</t>
  </si>
  <si>
    <t>17 1 02 11840</t>
  </si>
  <si>
    <t>17 1 02 51180</t>
  </si>
  <si>
    <t>06 7 04 10640</t>
  </si>
  <si>
    <t>12 1 01  11300</t>
  </si>
  <si>
    <t>08 3 01 10810</t>
  </si>
  <si>
    <t>10 1 02 11110</t>
  </si>
  <si>
    <t>10 3 01 00590</t>
  </si>
  <si>
    <t>05 5 02 10500</t>
  </si>
  <si>
    <t>03 4 01 00590</t>
  </si>
  <si>
    <t>03 4 01 10300</t>
  </si>
  <si>
    <t>03 4 02 10330</t>
  </si>
  <si>
    <t>03 5 01 00590</t>
  </si>
  <si>
    <t>15 1 01 11600</t>
  </si>
  <si>
    <t>04 1 03 00590</t>
  </si>
  <si>
    <t>04 4 02 10400</t>
  </si>
  <si>
    <t>17 1 02 60190</t>
  </si>
  <si>
    <t>12 1 01 11300</t>
  </si>
  <si>
    <t>13 4 02 11420</t>
  </si>
  <si>
    <t>Субсидии бюджетам бюджетной системы Российской Федерации (межбюджетные субсидии)*</t>
  </si>
  <si>
    <t xml:space="preserve">Прочие субсидии бюджетам городских поселений                                                                                                                                                                             </t>
  </si>
  <si>
    <t>Жилищное хозяйство</t>
  </si>
  <si>
    <t>10 4 00 00000</t>
  </si>
  <si>
    <t>10 4 01 00000</t>
  </si>
  <si>
    <t>Реализация мероприятий в сфере жилищного хозяйства</t>
  </si>
  <si>
    <t>10 4 01 11140</t>
  </si>
  <si>
    <t>0501</t>
  </si>
  <si>
    <t xml:space="preserve">    Апшеронского района, перечень статей источников финансирования дефицитов бюджетов 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</si>
  <si>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</si>
  <si>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</si>
  <si>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</si>
  <si>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</si>
  <si>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от _________________ № ________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</si>
  <si>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</si>
  <si>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</si>
  <si>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Прочие субсидии                                                                                                                                                             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</si>
  <si>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</t>
  </si>
  <si>
    <t>Иные межбюджетные трансферты, предоставляемые бюджету муниципального образования Апшеронский район</t>
  </si>
  <si>
    <t>Непрограммые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</si>
  <si>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</si>
  <si>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Основные мероприятия муниципальной программы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</si>
  <si>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</si>
  <si>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 xml:space="preserve">000 01 02 00 00 13 0000 810 </t>
  </si>
  <si>
    <t>000 01 05 02 01 13 0000 610</t>
  </si>
  <si>
    <t>000 01 05 02 01 13 0000 510</t>
  </si>
  <si>
    <t>Увеличение прочих  остатков средств бюджетов</t>
  </si>
  <si>
    <t>Погашение бюджетами городских поселений кредитов от кредитных организаций  в валюте Российской Федерации</t>
  </si>
  <si>
    <t>1 14 00000 00 0000 000</t>
  </si>
  <si>
    <t xml:space="preserve">Молодежная политика </t>
  </si>
  <si>
    <t>Источники внутреннего финансирования дефицита бюджета Хадыженского городского поселения</t>
  </si>
  <si>
    <t>10 3 04 11110</t>
  </si>
  <si>
    <t>Обеспечение содержания муниципального жилищного фонда и мероприятий в области жилищного хозяйства</t>
  </si>
  <si>
    <t>Доходы от сдачи в аренду имущества, составляющего казну городских поселений (за исключением земельных участков)</t>
  </si>
  <si>
    <t>2 02 15001 13 0000 150</t>
  </si>
  <si>
    <t>2 02 29999 13 0000 150</t>
  </si>
  <si>
    <t>2 02 30024 13 0000 150</t>
  </si>
  <si>
    <t>2 02 35118 13 0000 150</t>
  </si>
  <si>
    <t>2 02 49999 13 0000 150</t>
  </si>
  <si>
    <t xml:space="preserve">к решению Совета Хадыженского городского </t>
  </si>
  <si>
    <t xml:space="preserve">"О бюджете Хадыженского городского поселения </t>
  </si>
  <si>
    <t>(тыс. рублей)</t>
  </si>
  <si>
    <t>2 02 10000 00 0000 150</t>
  </si>
  <si>
    <t>2 02 20000 00 0000 150</t>
  </si>
  <si>
    <t>2 02 30000 00 0000 150</t>
  </si>
  <si>
    <t>Приложение 4</t>
  </si>
  <si>
    <t>Приложение 5</t>
  </si>
  <si>
    <t>Приложение 6</t>
  </si>
  <si>
    <t>Приложение 7</t>
  </si>
  <si>
    <t>Приложение 10</t>
  </si>
  <si>
    <t>от ______________ № ________</t>
  </si>
  <si>
    <t xml:space="preserve">                                               "О бюджете Хадыженского городского поселения </t>
  </si>
  <si>
    <t xml:space="preserve">                                                                      к решению Совета Хадыженского городского </t>
  </si>
  <si>
    <t>03 5 01 10330</t>
  </si>
  <si>
    <t>Глава Хадыженского городского</t>
  </si>
  <si>
    <t>Ю.Н. Захарова</t>
  </si>
  <si>
    <t>Ю.Н.Захарова</t>
  </si>
  <si>
    <t>2 02 29999 00 0000 150</t>
  </si>
  <si>
    <t>Уменьшение прочих остатков средств бюджетов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</si>
  <si>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</si>
  <si>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</si>
  <si>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2 02 25519 13 0000 150</t>
  </si>
  <si>
    <t>2 02 25497 00 0000 150</t>
  </si>
  <si>
    <t>2 02 25519 00 0000 150</t>
  </si>
  <si>
    <t>Субсидия бюджетам  на поддержку отрасли культура</t>
  </si>
  <si>
    <t>Субсидия бюджетам городских поселений на поддержку отрасли культура</t>
  </si>
  <si>
    <t>Субсидии бюджетам на реализацию мероприятий по обеспечению жильем молодых семей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</si>
  <si>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</si>
  <si>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Обеспечение  жильем молодых семей</t>
  </si>
  <si>
    <t>Предоставление социальных выплат молодым семьям на приобретение (строительство) жилья</t>
  </si>
  <si>
    <t>Социальное обеспечение и иные выплаты населению</t>
  </si>
  <si>
    <t>09 2 00 00000</t>
  </si>
  <si>
    <t>09 2 01 00000</t>
  </si>
  <si>
    <t>300</t>
  </si>
  <si>
    <t>Поддержка отрасли культуры</t>
  </si>
  <si>
    <t>03 5 01 L5190</t>
  </si>
  <si>
    <t>Пенсионное обеспечение</t>
  </si>
  <si>
    <t>Муниципальная программа  Хадыженского городского поселения Апшеронского района  "Социальная поддержка граждан"</t>
  </si>
  <si>
    <t xml:space="preserve">09 0 00 00000 </t>
  </si>
  <si>
    <t>09 1 00 00000</t>
  </si>
  <si>
    <t>09 2 01 L4970</t>
  </si>
  <si>
    <t>Реализация мероприятий по обеспечению жильем молодых семей</t>
  </si>
  <si>
    <t>Мероприятия по информатизации администрации муниципального образования, ее отраслевых (функциональных) органов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</si>
  <si>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</si>
  <si>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 xml:space="preserve">000 01 05 02 00 00 0000 500 </t>
  </si>
  <si>
    <t>000 01 05 02 00 00 0000 600</t>
  </si>
  <si>
    <t>Наименование межбюджетного трансферта</t>
  </si>
  <si>
    <t>На осуществление внешнего муниципального финансового контроля</t>
  </si>
  <si>
    <t xml:space="preserve">                    к решению Совета Хадыженского городского </t>
  </si>
  <si>
    <t xml:space="preserve">                   поселения Апшеронского района</t>
  </si>
  <si>
    <t xml:space="preserve">                    "О бюджете Хадыженского городского поселения </t>
  </si>
  <si>
    <t xml:space="preserve">                   от _________________ № ________</t>
  </si>
  <si>
    <t xml:space="preserve">Программа муниципальных внутренних заимствований Хадыженского </t>
  </si>
  <si>
    <t>Муниципальные ценные бумаги Хадыженского городского поселения Апшеронского района, всего</t>
  </si>
  <si>
    <t>поселения Апшеронского района                                                     Ю.Н.Захарова</t>
  </si>
  <si>
    <t>Вид заимствований</t>
  </si>
  <si>
    <t>Объем</t>
  </si>
  <si>
    <t>Наименование принципала</t>
  </si>
  <si>
    <t>Объем гарантий,  тыс.рублей</t>
  </si>
  <si>
    <t>наличие права регрессного требования гаранта к принципалу</t>
  </si>
  <si>
    <t>-</t>
  </si>
  <si>
    <t>Субсидии бюджетам бюджетной системы Российской Федерации (межбюджетные субсидии)</t>
  </si>
  <si>
    <t>Оказание финансовой поддержки социально-ориентированным некоммерческим организациям</t>
  </si>
  <si>
    <t>Субсидии на поддержку социально-ориентированных некоммерческих организаций</t>
  </si>
  <si>
    <t>Муниципальная программа Хадыженского городского поселения Апшеронского района "Поддержка социально-ориентированных некоммерческих организаций"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</si>
  <si>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</si>
  <si>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</si>
  <si>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08 3 01 10820</t>
  </si>
  <si>
    <t>Выполнение других обязательств муниципального образования</t>
  </si>
  <si>
    <t>21 0 00 00000</t>
  </si>
  <si>
    <t>21 1 00 00000</t>
  </si>
  <si>
    <t>21 1 F2 00000</t>
  </si>
  <si>
    <t>21 1 F2 55550</t>
  </si>
  <si>
    <t>Муниципальная программа Хадыженского городского поселения Апшеронского района "Формирование современной городской среды"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</si>
  <si>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</si>
  <si>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</si>
  <si>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</si>
  <si>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</si>
  <si>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10 3 06 00000</t>
  </si>
  <si>
    <t>10 3 06 11170</t>
  </si>
  <si>
    <t>Обеспечение озеленения территории поселения</t>
  </si>
  <si>
    <t>Озеленение</t>
  </si>
  <si>
    <t>09 1 06 00000</t>
  </si>
  <si>
    <t>09 1 06 11850</t>
  </si>
  <si>
    <t>Меры государственной поддержки лиц, замещавших муниципальные должности и должности муниципальной службы в органах местного самоуправления поселений</t>
  </si>
  <si>
    <t>Условия предоставления и исполнения гарантий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</si>
  <si>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</si>
  <si>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 xml:space="preserve">Исполнение муниципальных гарантий Хадыженского городского поселения  Апшеронского района </t>
  </si>
  <si>
    <t>Объем бюджетных ассигнований, тыс.руб.</t>
  </si>
  <si>
    <t>Бюджетные кредиты,  привлеченные в бюджет  Хадыженского городского поселения Апшеронского района из других  бюджетов бюджетной системы Российской Федерации, всего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</si>
  <si>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реализации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</si>
  <si>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</si>
  <si>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Программа муниципальных внешних заимствований  </t>
  </si>
  <si>
    <t>привлечение (предельный срок погашения - до 10 лет)</t>
  </si>
  <si>
    <t xml:space="preserve">  Направление (цель)       гарантирова-ния</t>
  </si>
  <si>
    <t xml:space="preserve"> -</t>
  </si>
  <si>
    <t>Приложение 11</t>
  </si>
  <si>
    <t xml:space="preserve">поселения Апшеронского района                                                    </t>
  </si>
  <si>
    <t xml:space="preserve">Программа муниципальных гарантий Хадыженского городского поселения </t>
  </si>
  <si>
    <t>Объем гарантий</t>
  </si>
  <si>
    <t>Объем бюджетных ассигнований</t>
  </si>
  <si>
    <t xml:space="preserve">поселения Апшеронского района                                                     </t>
  </si>
  <si>
    <t>иные межбюджетные трансферты на финансовое обеспечение расходных обязательств муниципального образования Краснодарского края по участию в предупреждении чрезвычайной ситуации</t>
  </si>
  <si>
    <t>иные межбюджетные трансферты из бюджета муниципального образования Апшеронский район бюджетам поселений, входящих в состав муниципального образования  Апшеронский район, на поддержку мер по обеспечению сбалансированности бюджетов поселений</t>
  </si>
  <si>
    <t xml:space="preserve">иные межбюджетные трансферты на дополнительную помощь местным бюджетам для решения социально значимых вопросов местного значения </t>
  </si>
  <si>
    <t>Прочие межбюджетные трансферты</t>
  </si>
  <si>
    <t>2 02 49999 00 0000 150</t>
  </si>
  <si>
    <t>2 02 35118 00 0000 150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</si>
  <si>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</si>
  <si>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</si>
  <si>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Дотации на выравнивание бюджетной обеспеченности</t>
  </si>
  <si>
    <t>2 02 15001 00 0000 150</t>
  </si>
  <si>
    <t>Приложение 3</t>
  </si>
  <si>
    <t>Мероприятия по предупреждению и ликвидации чрезвычайных ситуаций</t>
  </si>
  <si>
    <t>Содержание имущества находящегося в муниципальной казне</t>
  </si>
  <si>
    <t>08 3 07 00000</t>
  </si>
  <si>
    <t>Реализация мероприятий муниципальной программы "Управление муниципальным имуществом"</t>
  </si>
  <si>
    <t>08 3 07 10860</t>
  </si>
  <si>
    <t>учреждения</t>
  </si>
  <si>
    <t>обязательные</t>
  </si>
  <si>
    <t>участие в программах, субвенции</t>
  </si>
  <si>
    <t>дорожный фонд</t>
  </si>
  <si>
    <t>софин. гор. Среда</t>
  </si>
  <si>
    <t>софинан. мол. Семья</t>
  </si>
  <si>
    <t>софинансир. переселение</t>
  </si>
  <si>
    <t xml:space="preserve"> 1 11 05075 13 0000 120</t>
  </si>
  <si>
    <t>Расходы на обеспечение деятельности (оказание услуг) муниципальных учреждений</t>
  </si>
  <si>
    <t xml:space="preserve">Расходы на обеспечение деятельности (оказание услуг) муниципальных учреждений </t>
  </si>
  <si>
    <t>Непрограммные расходы органов местного самоуправления</t>
  </si>
  <si>
    <t>Непрограммные расходы</t>
  </si>
  <si>
    <t>99 1 00 90010</t>
  </si>
  <si>
    <t>Резервный фонд администрации муниципального образования</t>
  </si>
  <si>
    <t>Приложение 1</t>
  </si>
  <si>
    <t xml:space="preserve">*По видам и подвидам доходов, входящим в соответствующий группировочный код бюджетной классификации, зачисляемых в бюджет Хадыженского городского поселения Апшеронского района в соответствии с законодательством Российской Федерации.
</t>
  </si>
  <si>
    <t>Приложение 2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</si>
  <si>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</si>
  <si>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</si>
  <si>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</si>
  <si>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</si>
  <si>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Охрана семьи и детства</t>
  </si>
  <si>
    <t xml:space="preserve">                         Приложение 8</t>
  </si>
  <si>
    <t>Кредиты, привлеченные Хадыженским городским поселением Апшеронского района от кредитных организаций, всего</t>
  </si>
  <si>
    <t>Бюджетные кредиты,  привлеченные Хадыженским городским поселением Апшеронского района от Российской Федерации в иностранной валюте в рамках использования целевых иностранных кредитов</t>
  </si>
  <si>
    <t>Исполнение муниципальных гарантий Хадыженского городского поселения Апшеронского района</t>
  </si>
  <si>
    <t>Приложение 9</t>
  </si>
  <si>
    <t>08 3 08 00000</t>
  </si>
  <si>
    <t>08 3 08 10820</t>
  </si>
  <si>
    <t>Прочие обязательства муниципального образования</t>
  </si>
  <si>
    <t>Земельный налог</t>
  </si>
  <si>
    <t xml:space="preserve">привлечение (предельный срок погашения - до 10 лет) </t>
  </si>
  <si>
    <t xml:space="preserve">За счет расходов и (или) источников  финансирования дефицита  бюджета поселения   </t>
  </si>
  <si>
    <t>За счет расходов и (или) источников финансирования дефицита бюджета поселения</t>
  </si>
  <si>
    <t>Апшеронского района на 2023 год"</t>
  </si>
  <si>
    <t>Объем поступлений доходов  в бюджет  Хадыженского городского  поселения Апшеронского района по кодам видов (подвидов) доходов на 2023 год</t>
  </si>
  <si>
    <t>О бюджете Хадыженского городского поселения  
Апшеронского района на 2023 год</t>
  </si>
  <si>
    <t>Безвозмездные поступления из краевого бюджета в 2023 году</t>
  </si>
  <si>
    <t xml:space="preserve">                                                  расходов бюджетов на 2023 год</t>
  </si>
  <si>
    <t>Распределение бюджетных ассигнований по целевым статьям (муниципальным программам Хадыженского городского поселения Апшеронского района и непрограммным направлениям деятельности), группам видов расходов классификации расходов бюджетов на 2023 год</t>
  </si>
  <si>
    <t>Ведомственная структура расходов бюджета Хадыженского городского поселения  Апшеронского района  на 2023 год</t>
  </si>
  <si>
    <t xml:space="preserve"> на 2023 год</t>
  </si>
  <si>
    <t>Объем межбюджетных трансфертов, предоставляемых бюджету муниципального образования Апшеронский район на 2023 год</t>
  </si>
  <si>
    <t xml:space="preserve">                    Апшеронского района на 2023 год"</t>
  </si>
  <si>
    <t>городского поселения Апшеронского района на 2023 год</t>
  </si>
  <si>
    <t>Апшеронского района в валюте Российской Федерации на 2023 год</t>
  </si>
  <si>
    <t>Апшеронского района по возможным гарантийным случаям в 2023 году</t>
  </si>
  <si>
    <t>Хадыженского городского поселения Апшеронского  района на 2023 год</t>
  </si>
  <si>
    <r>
      <t xml:space="preserve">Раздел 1. </t>
    </r>
    <r>
      <rPr>
        <sz val="14"/>
        <rFont val="Times New Roman"/>
        <family val="1"/>
      </rPr>
      <t>Программа муниципальных внешних заимствований Хадыженского городского поселения Апшеронского района на 2023 год</t>
    </r>
  </si>
  <si>
    <t xml:space="preserve">Апшеронского района  в иностранной валюте на 2023 год </t>
  </si>
  <si>
    <t>Раздел 1. Перечень подлежащих предоставлению муниципальных гарантий Хадыженского городского поселения Апшеронского района в 2023 году</t>
  </si>
  <si>
    <t>Раздел 2. Общий объем бюджетных ассигнований, предусмотренных на исполнение муниципальных гарантий Хадыженского городского поселения Апшеронского района по возможным гарантийным случаям в 2023 году</t>
  </si>
  <si>
    <t>2023 год</t>
  </si>
  <si>
    <t>субсидии на подготовку изменений в генеральные планы муниципальных образований Краснодарского края</t>
  </si>
  <si>
    <t>Мероприятия по развитиюводо-, тепло-, электроснабжению</t>
  </si>
  <si>
    <t>10 3 04 11150</t>
  </si>
  <si>
    <t>13 4 00 00000</t>
  </si>
  <si>
    <t>13 4 02 S2560</t>
  </si>
  <si>
    <t>Подготовка изменений в генеральные планы муниципальных образований Краснодарского края</t>
  </si>
  <si>
    <t>Хадыженского городского поселения Апшеронского района в 2023 году</t>
  </si>
  <si>
    <t xml:space="preserve">поселения Апшеронского района                                                                                                     Ю.Н.Захарова                     </t>
  </si>
  <si>
    <t xml:space="preserve">                                                              </t>
  </si>
  <si>
    <t xml:space="preserve">  к решению Совета Хадыженского городского</t>
  </si>
  <si>
    <t xml:space="preserve">                                                         </t>
  </si>
  <si>
    <t xml:space="preserve"> "О бюджете Хадыженского городского поселения </t>
  </si>
  <si>
    <t xml:space="preserve">Глава Хадыженского городского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</si>
</sst>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0.00000"/>
    <numFmt numFmtId="177" formatCode="0.000000"/>
    <numFmt numFmtId="178" formatCode="#,##0.00000"/>
    <numFmt numFmtId="179" formatCode="_-* #,##0.00000_р_._-;\-* #,##0.00000_р_._-;_-* &quot;-&quot;?????_р_._-;_-@_-"/>
    <numFmt numFmtId="180" formatCode="0.0000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#,##0.0000"/>
    <numFmt numFmtId="189" formatCode="_-* #,##0.00_р_._-;\-* #,##0.00_р_._-;_-* \-??_р_._-;_-@_-"/>
    <numFmt numFmtId="190" formatCode="_-* #,##0.00000_р_._-;\-* #,##0.00000_р_._-;_-* \-?????_р_._-;_-@_-"/>
    <numFmt numFmtId="191" formatCode="#,##0.0_р_."/>
    <numFmt numFmtId="192" formatCode="#,##0.000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4"/>
      <name val="Arial Cyr"/>
      <family val="0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ill="0" applyBorder="0" applyAlignment="0" applyProtection="0"/>
    <xf numFmtId="0" fontId="67" fillId="31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0" borderId="0" xfId="70" applyFont="1">
      <alignment/>
      <protection/>
    </xf>
    <xf numFmtId="49" fontId="6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horizontal="center"/>
      <protection/>
    </xf>
    <xf numFmtId="0" fontId="5" fillId="0" borderId="0" xfId="70" applyFont="1" applyFill="1">
      <alignment/>
      <protection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6" fillId="0" borderId="0" xfId="70" applyFont="1">
      <alignment/>
      <protection/>
    </xf>
    <xf numFmtId="0" fontId="16" fillId="32" borderId="0" xfId="70" applyFont="1" applyFill="1">
      <alignment/>
      <protection/>
    </xf>
    <xf numFmtId="176" fontId="8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6" fillId="0" borderId="10" xfId="70" applyFont="1" applyFill="1" applyBorder="1" applyAlignment="1">
      <alignment horizontal="center" vertical="top" wrapText="1"/>
      <protection/>
    </xf>
    <xf numFmtId="0" fontId="5" fillId="0" borderId="0" xfId="70" applyFont="1" applyFill="1" applyBorder="1">
      <alignment/>
      <protection/>
    </xf>
    <xf numFmtId="0" fontId="14" fillId="0" borderId="0" xfId="70" applyFont="1" applyFill="1">
      <alignment/>
      <protection/>
    </xf>
    <xf numFmtId="0" fontId="5" fillId="0" borderId="10" xfId="70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vertical="top"/>
      <protection/>
    </xf>
    <xf numFmtId="0" fontId="5" fillId="0" borderId="10" xfId="70" applyFont="1" applyFill="1" applyBorder="1" applyAlignment="1">
      <alignment horizontal="left" vertical="top" indent="3"/>
      <protection/>
    </xf>
    <xf numFmtId="0" fontId="6" fillId="0" borderId="10" xfId="70" applyFont="1" applyFill="1" applyBorder="1" applyAlignment="1">
      <alignment vertical="top" wrapText="1"/>
      <protection/>
    </xf>
    <xf numFmtId="0" fontId="5" fillId="0" borderId="10" xfId="70" applyFont="1" applyFill="1" applyBorder="1" applyAlignment="1">
      <alignment vertical="top" wrapText="1"/>
      <protection/>
    </xf>
    <xf numFmtId="0" fontId="5" fillId="0" borderId="0" xfId="0" applyFont="1" applyFill="1" applyAlignment="1">
      <alignment wrapText="1"/>
    </xf>
    <xf numFmtId="0" fontId="16" fillId="0" borderId="0" xfId="70" applyFont="1" applyFill="1">
      <alignment/>
      <protection/>
    </xf>
    <xf numFmtId="0" fontId="5" fillId="0" borderId="0" xfId="68" applyFont="1" applyFill="1" applyBorder="1" applyAlignment="1">
      <alignment wrapText="1"/>
      <protection/>
    </xf>
    <xf numFmtId="176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vertical="top"/>
    </xf>
    <xf numFmtId="176" fontId="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5" fillId="0" borderId="10" xfId="70" applyFont="1" applyFill="1" applyBorder="1" applyAlignment="1">
      <alignment wrapText="1"/>
      <protection/>
    </xf>
    <xf numFmtId="178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5" fillId="0" borderId="10" xfId="70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vertical="top" wrapText="1"/>
    </xf>
    <xf numFmtId="0" fontId="21" fillId="0" borderId="0" xfId="70" applyFont="1" applyFill="1">
      <alignment/>
      <protection/>
    </xf>
    <xf numFmtId="0" fontId="21" fillId="0" borderId="0" xfId="70" applyFont="1">
      <alignment/>
      <protection/>
    </xf>
    <xf numFmtId="0" fontId="2" fillId="0" borderId="0" xfId="70" applyFont="1" applyFill="1">
      <alignment/>
      <protection/>
    </xf>
    <xf numFmtId="2" fontId="10" fillId="0" borderId="0" xfId="70" applyNumberFormat="1" applyFont="1" applyFill="1" applyAlignment="1">
      <alignment horizontal="center"/>
      <protection/>
    </xf>
    <xf numFmtId="179" fontId="21" fillId="0" borderId="0" xfId="70" applyNumberFormat="1" applyFont="1">
      <alignment/>
      <protection/>
    </xf>
    <xf numFmtId="10" fontId="5" fillId="0" borderId="0" xfId="70" applyNumberFormat="1" applyFont="1">
      <alignment/>
      <protection/>
    </xf>
    <xf numFmtId="176" fontId="21" fillId="0" borderId="0" xfId="70" applyNumberFormat="1" applyFont="1" applyFill="1">
      <alignment/>
      <protection/>
    </xf>
    <xf numFmtId="177" fontId="6" fillId="0" borderId="0" xfId="70" applyNumberFormat="1" applyFont="1" applyFill="1">
      <alignment/>
      <protection/>
    </xf>
    <xf numFmtId="0" fontId="3" fillId="0" borderId="0" xfId="70" applyFont="1" applyFill="1">
      <alignment/>
      <protection/>
    </xf>
    <xf numFmtId="179" fontId="3" fillId="0" borderId="0" xfId="70" applyNumberFormat="1" applyFont="1" applyFill="1">
      <alignment/>
      <protection/>
    </xf>
    <xf numFmtId="176" fontId="3" fillId="0" borderId="0" xfId="70" applyNumberFormat="1" applyFont="1" applyFill="1" applyAlignment="1">
      <alignment shrinkToFit="1"/>
      <protection/>
    </xf>
    <xf numFmtId="0" fontId="15" fillId="0" borderId="0" xfId="70" applyFont="1" applyFill="1">
      <alignment/>
      <protection/>
    </xf>
    <xf numFmtId="0" fontId="2" fillId="0" borderId="0" xfId="70" applyFont="1">
      <alignment/>
      <protection/>
    </xf>
    <xf numFmtId="176" fontId="5" fillId="0" borderId="0" xfId="70" applyNumberFormat="1" applyFont="1" applyFill="1">
      <alignment/>
      <protection/>
    </xf>
    <xf numFmtId="176" fontId="6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4" fontId="5" fillId="0" borderId="0" xfId="70" applyNumberFormat="1" applyFont="1" applyFill="1" applyAlignment="1">
      <alignment horizontal="right"/>
      <protection/>
    </xf>
    <xf numFmtId="174" fontId="14" fillId="0" borderId="0" xfId="70" applyNumberFormat="1" applyFont="1" applyFill="1">
      <alignment/>
      <protection/>
    </xf>
    <xf numFmtId="178" fontId="5" fillId="0" borderId="0" xfId="0" applyNumberFormat="1" applyFont="1" applyFill="1" applyAlignment="1">
      <alignment horizontal="right"/>
    </xf>
    <xf numFmtId="178" fontId="5" fillId="0" borderId="0" xfId="68" applyNumberFormat="1" applyFont="1" applyFill="1" applyAlignment="1">
      <alignment horizontal="right"/>
      <protection/>
    </xf>
    <xf numFmtId="178" fontId="5" fillId="0" borderId="0" xfId="68" applyNumberFormat="1" applyFont="1" applyFill="1">
      <alignment/>
      <protection/>
    </xf>
    <xf numFmtId="1" fontId="5" fillId="0" borderId="10" xfId="0" applyNumberFormat="1" applyFont="1" applyFill="1" applyBorder="1" applyAlignment="1">
      <alignment horizontal="center"/>
    </xf>
    <xf numFmtId="0" fontId="4" fillId="0" borderId="0" xfId="70" applyFont="1" applyFill="1">
      <alignment/>
      <protection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6" fillId="0" borderId="12" xfId="70" applyFont="1" applyFill="1" applyBorder="1" applyAlignment="1">
      <alignment horizontal="center"/>
      <protection/>
    </xf>
    <xf numFmtId="174" fontId="6" fillId="0" borderId="12" xfId="70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80" fontId="17" fillId="0" borderId="0" xfId="70" applyNumberFormat="1" applyFont="1" applyFill="1">
      <alignment/>
      <protection/>
    </xf>
    <xf numFmtId="176" fontId="14" fillId="0" borderId="0" xfId="70" applyNumberFormat="1" applyFont="1" applyFill="1">
      <alignment/>
      <protection/>
    </xf>
    <xf numFmtId="0" fontId="6" fillId="0" borderId="10" xfId="70" applyFont="1" applyFill="1" applyBorder="1" applyAlignment="1">
      <alignment horizontal="center" vertical="top" wrapText="1"/>
      <protection/>
    </xf>
    <xf numFmtId="49" fontId="6" fillId="0" borderId="10" xfId="70" applyNumberFormat="1" applyFont="1" applyFill="1" applyBorder="1" applyAlignment="1">
      <alignment horizontal="center"/>
      <protection/>
    </xf>
    <xf numFmtId="0" fontId="6" fillId="0" borderId="10" xfId="70" applyFont="1" applyFill="1" applyBorder="1" applyAlignment="1">
      <alignment vertical="top" wrapText="1"/>
      <protection/>
    </xf>
    <xf numFmtId="49" fontId="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 vertical="top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vertical="top" wrapText="1"/>
    </xf>
    <xf numFmtId="176" fontId="2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left" wrapText="1"/>
    </xf>
    <xf numFmtId="176" fontId="25" fillId="0" borderId="0" xfId="0" applyNumberFormat="1" applyFont="1" applyFill="1" applyAlignment="1">
      <alignment/>
    </xf>
    <xf numFmtId="0" fontId="14" fillId="33" borderId="0" xfId="70" applyFont="1" applyFill="1">
      <alignment/>
      <protection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6" fillId="0" borderId="10" xfId="70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Fill="1" applyBorder="1" applyAlignment="1">
      <alignment vertical="center" wrapText="1"/>
      <protection/>
    </xf>
    <xf numFmtId="0" fontId="5" fillId="0" borderId="0" xfId="70" applyFont="1">
      <alignment/>
      <protection/>
    </xf>
    <xf numFmtId="0" fontId="5" fillId="0" borderId="0" xfId="70" applyFont="1" applyAlignment="1">
      <alignment wrapText="1"/>
      <protection/>
    </xf>
    <xf numFmtId="0" fontId="2" fillId="0" borderId="0" xfId="70" applyFont="1">
      <alignment/>
      <protection/>
    </xf>
    <xf numFmtId="0" fontId="2" fillId="0" borderId="0" xfId="70" applyFont="1" applyAlignment="1">
      <alignment wrapText="1"/>
      <protection/>
    </xf>
    <xf numFmtId="176" fontId="2" fillId="0" borderId="0" xfId="70" applyNumberFormat="1" applyFont="1" applyAlignment="1">
      <alignment horizontal="right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justify" vertical="top" wrapText="1"/>
      <protection/>
    </xf>
    <xf numFmtId="174" fontId="5" fillId="0" borderId="15" xfId="70" applyNumberFormat="1" applyFont="1" applyBorder="1" applyAlignment="1">
      <alignment horizontal="center"/>
      <protection/>
    </xf>
    <xf numFmtId="0" fontId="5" fillId="0" borderId="15" xfId="70" applyFont="1" applyBorder="1" applyAlignment="1">
      <alignment wrapText="1"/>
      <protection/>
    </xf>
    <xf numFmtId="0" fontId="5" fillId="0" borderId="0" xfId="70" applyFont="1" applyAlignment="1">
      <alignment horizontal="center"/>
      <protection/>
    </xf>
    <xf numFmtId="0" fontId="5" fillId="0" borderId="0" xfId="70" applyFont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5" fillId="0" borderId="12" xfId="70" applyNumberFormat="1" applyFont="1" applyBorder="1" applyAlignment="1">
      <alignment horizontal="center"/>
      <protection/>
    </xf>
    <xf numFmtId="174" fontId="5" fillId="0" borderId="16" xfId="70" applyNumberFormat="1" applyFont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 wrapText="1"/>
    </xf>
    <xf numFmtId="1" fontId="6" fillId="0" borderId="0" xfId="69" applyNumberFormat="1" applyFont="1" applyFill="1" applyAlignment="1">
      <alignment horizontal="center" wrapText="1"/>
      <protection/>
    </xf>
    <xf numFmtId="0" fontId="29" fillId="0" borderId="0" xfId="68" applyFont="1" applyFill="1" applyBorder="1" applyAlignment="1">
      <alignment wrapText="1"/>
      <protection/>
    </xf>
    <xf numFmtId="0" fontId="29" fillId="0" borderId="0" xfId="0" applyFont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49" fontId="2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2" xfId="70" applyFont="1" applyFill="1" applyBorder="1" applyAlignment="1">
      <alignment horizontal="center"/>
      <protection/>
    </xf>
    <xf numFmtId="49" fontId="3" fillId="0" borderId="11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49" fontId="2" fillId="0" borderId="17" xfId="57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66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top" wrapText="1"/>
    </xf>
    <xf numFmtId="0" fontId="22" fillId="0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1" fontId="6" fillId="0" borderId="0" xfId="69" applyNumberFormat="1" applyFont="1" applyFill="1" applyAlignment="1">
      <alignment horizontal="center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left" indent="4"/>
    </xf>
    <xf numFmtId="0" fontId="23" fillId="0" borderId="0" xfId="0" applyFont="1" applyFill="1" applyAlignment="1">
      <alignment horizontal="left" indent="4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176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68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5" fillId="0" borderId="10" xfId="70" applyFont="1" applyFill="1" applyBorder="1" applyAlignment="1">
      <alignment horizontal="center" vertical="center"/>
      <protection/>
    </xf>
    <xf numFmtId="0" fontId="6" fillId="0" borderId="0" xfId="70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68" applyFont="1" applyFill="1">
      <alignment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175" fontId="6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3" fontId="5" fillId="0" borderId="0" xfId="68" applyNumberFormat="1" applyFont="1" applyFill="1">
      <alignment/>
      <protection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" fontId="19" fillId="0" borderId="0" xfId="68" applyNumberFormat="1" applyFont="1" applyFill="1">
      <alignment/>
      <protection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8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12" fillId="0" borderId="0" xfId="68" applyFont="1" applyFill="1">
      <alignment/>
      <protection/>
    </xf>
    <xf numFmtId="175" fontId="5" fillId="0" borderId="0" xfId="68" applyNumberFormat="1" applyFont="1" applyFill="1">
      <alignment/>
      <protection/>
    </xf>
    <xf numFmtId="175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0" fontId="6" fillId="0" borderId="10" xfId="70" applyFont="1" applyFill="1" applyBorder="1" applyAlignment="1">
      <alignment wrapText="1"/>
      <protection/>
    </xf>
    <xf numFmtId="0" fontId="5" fillId="0" borderId="10" xfId="70" applyFont="1" applyFill="1" applyBorder="1">
      <alignment/>
      <protection/>
    </xf>
    <xf numFmtId="0" fontId="26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6" fillId="0" borderId="12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6" fillId="0" borderId="10" xfId="70" applyFont="1" applyFill="1" applyBorder="1" applyAlignment="1">
      <alignment horizontal="center" wrapText="1"/>
      <protection/>
    </xf>
    <xf numFmtId="175" fontId="5" fillId="0" borderId="10" xfId="70" applyNumberFormat="1" applyFont="1" applyFill="1" applyBorder="1" applyAlignment="1">
      <alignment horizontal="right" wrapText="1"/>
      <protection/>
    </xf>
    <xf numFmtId="175" fontId="5" fillId="0" borderId="10" xfId="70" applyNumberFormat="1" applyFont="1" applyFill="1" applyBorder="1" applyAlignment="1">
      <alignment horizontal="right" wrapText="1"/>
      <protection/>
    </xf>
    <xf numFmtId="175" fontId="2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/>
    </xf>
    <xf numFmtId="175" fontId="2" fillId="34" borderId="10" xfId="0" applyNumberFormat="1" applyFont="1" applyFill="1" applyBorder="1" applyAlignment="1">
      <alignment horizontal="right"/>
    </xf>
    <xf numFmtId="175" fontId="2" fillId="34" borderId="10" xfId="0" applyNumberFormat="1" applyFont="1" applyFill="1" applyBorder="1" applyAlignment="1">
      <alignment/>
    </xf>
    <xf numFmtId="0" fontId="6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181" fontId="5" fillId="0" borderId="10" xfId="70" applyNumberFormat="1" applyFont="1" applyFill="1" applyBorder="1" applyAlignment="1">
      <alignment horizontal="left"/>
      <protection/>
    </xf>
    <xf numFmtId="174" fontId="6" fillId="0" borderId="10" xfId="79" applyNumberFormat="1" applyFont="1" applyFill="1" applyBorder="1" applyAlignment="1">
      <alignment horizontal="right" indent="2"/>
    </xf>
    <xf numFmtId="174" fontId="5" fillId="0" borderId="10" xfId="79" applyNumberFormat="1" applyFont="1" applyFill="1" applyBorder="1" applyAlignment="1">
      <alignment horizontal="right" indent="2"/>
    </xf>
    <xf numFmtId="0" fontId="5" fillId="0" borderId="16" xfId="70" applyFont="1" applyBorder="1" applyAlignment="1">
      <alignment horizontal="left" wrapText="1"/>
      <protection/>
    </xf>
    <xf numFmtId="174" fontId="5" fillId="0" borderId="12" xfId="70" applyNumberFormat="1" applyFont="1" applyBorder="1" applyAlignment="1">
      <alignment horizontal="center" wrapText="1"/>
      <protection/>
    </xf>
    <xf numFmtId="174" fontId="5" fillId="0" borderId="16" xfId="70" applyNumberFormat="1" applyFont="1" applyBorder="1" applyAlignment="1">
      <alignment horizontal="center" wrapText="1"/>
      <protection/>
    </xf>
    <xf numFmtId="0" fontId="6" fillId="0" borderId="0" xfId="70" applyFont="1" applyFill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0" fillId="0" borderId="0" xfId="54">
      <alignment/>
      <protection/>
    </xf>
    <xf numFmtId="0" fontId="51" fillId="0" borderId="0" xfId="60">
      <alignment/>
      <protection/>
    </xf>
    <xf numFmtId="0" fontId="5" fillId="0" borderId="0" xfId="71" applyFont="1" applyFill="1">
      <alignment/>
      <protection/>
    </xf>
    <xf numFmtId="0" fontId="5" fillId="0" borderId="0" xfId="71" applyFont="1" applyFill="1" applyAlignment="1">
      <alignment wrapText="1"/>
      <protection/>
    </xf>
    <xf numFmtId="0" fontId="2" fillId="0" borderId="0" xfId="71" applyFont="1">
      <alignment/>
      <protection/>
    </xf>
    <xf numFmtId="0" fontId="2" fillId="0" borderId="0" xfId="71" applyFont="1" applyAlignment="1">
      <alignment wrapText="1"/>
      <protection/>
    </xf>
    <xf numFmtId="0" fontId="5" fillId="0" borderId="0" xfId="71" applyFont="1">
      <alignment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7" xfId="71" applyFont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center" vertical="center" wrapText="1"/>
      <protection/>
    </xf>
    <xf numFmtId="174" fontId="5" fillId="0" borderId="12" xfId="71" applyNumberFormat="1" applyFont="1" applyBorder="1" applyAlignment="1">
      <alignment horizontal="center"/>
      <protection/>
    </xf>
    <xf numFmtId="0" fontId="5" fillId="0" borderId="0" xfId="71" applyFont="1" applyBorder="1" applyAlignment="1">
      <alignment horizontal="left" wrapText="1"/>
      <protection/>
    </xf>
    <xf numFmtId="0" fontId="5" fillId="0" borderId="19" xfId="71" applyFont="1" applyBorder="1" applyAlignment="1">
      <alignment horizontal="left" wrapText="1"/>
      <protection/>
    </xf>
    <xf numFmtId="0" fontId="5" fillId="0" borderId="20" xfId="71" applyFont="1" applyBorder="1" applyAlignment="1">
      <alignment horizontal="left" wrapText="1"/>
      <protection/>
    </xf>
    <xf numFmtId="0" fontId="5" fillId="0" borderId="0" xfId="71" applyFont="1" applyAlignment="1">
      <alignment wrapText="1"/>
      <protection/>
    </xf>
    <xf numFmtId="0" fontId="5" fillId="0" borderId="0" xfId="71" applyFont="1" applyAlignment="1">
      <alignment horizontal="center"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5" fillId="0" borderId="10" xfId="60" applyFont="1" applyBorder="1" applyAlignment="1">
      <alignment horizontal="center" vertical="top" wrapText="1"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>
      <alignment/>
      <protection/>
    </xf>
    <xf numFmtId="176" fontId="2" fillId="0" borderId="0" xfId="71" applyNumberFormat="1" applyFont="1" applyAlignment="1">
      <alignment horizontal="right"/>
      <protection/>
    </xf>
    <xf numFmtId="174" fontId="5" fillId="0" borderId="16" xfId="71" applyNumberFormat="1" applyFont="1" applyBorder="1" applyAlignment="1">
      <alignment horizontal="center"/>
      <protection/>
    </xf>
    <xf numFmtId="174" fontId="5" fillId="0" borderId="15" xfId="71" applyNumberFormat="1" applyFont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68" applyFont="1">
      <alignment/>
      <protection/>
    </xf>
    <xf numFmtId="178" fontId="5" fillId="0" borderId="0" xfId="68" applyNumberFormat="1" applyFont="1">
      <alignment/>
      <protection/>
    </xf>
    <xf numFmtId="0" fontId="5" fillId="0" borderId="0" xfId="68" applyFont="1" applyAlignment="1">
      <alignment wrapText="1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75" fontId="5" fillId="0" borderId="0" xfId="6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175" fontId="5" fillId="0" borderId="10" xfId="68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12" fillId="0" borderId="10" xfId="68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75" fontId="5" fillId="0" borderId="10" xfId="68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justify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12" fillId="0" borderId="10" xfId="68" applyFont="1" applyBorder="1">
      <alignment/>
      <protection/>
    </xf>
    <xf numFmtId="0" fontId="68" fillId="0" borderId="10" xfId="0" applyFont="1" applyBorder="1" applyAlignment="1">
      <alignment vertical="center" wrapText="1"/>
    </xf>
    <xf numFmtId="0" fontId="68" fillId="34" borderId="10" xfId="0" applyFont="1" applyFill="1" applyBorder="1" applyAlignment="1">
      <alignment vertical="center" wrapText="1"/>
    </xf>
    <xf numFmtId="1" fontId="19" fillId="0" borderId="0" xfId="68" applyNumberFormat="1" applyFont="1">
      <alignment/>
      <protection/>
    </xf>
    <xf numFmtId="0" fontId="1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/>
      <protection/>
    </xf>
    <xf numFmtId="175" fontId="6" fillId="0" borderId="10" xfId="68" applyNumberFormat="1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/>
      <protection/>
    </xf>
    <xf numFmtId="178" fontId="5" fillId="0" borderId="0" xfId="68" applyNumberFormat="1" applyFont="1" applyAlignment="1">
      <alignment horizontal="right"/>
      <protection/>
    </xf>
    <xf numFmtId="0" fontId="5" fillId="0" borderId="0" xfId="68" applyFont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/>
    </xf>
    <xf numFmtId="175" fontId="9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75" fontId="2" fillId="0" borderId="0" xfId="0" applyNumberFormat="1" applyFont="1" applyFill="1" applyAlignment="1">
      <alignment/>
    </xf>
    <xf numFmtId="0" fontId="2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174" fontId="2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/>
    </xf>
    <xf numFmtId="0" fontId="3" fillId="34" borderId="12" xfId="70" applyFont="1" applyFill="1" applyBorder="1" applyAlignment="1">
      <alignment horizontal="center"/>
      <protection/>
    </xf>
    <xf numFmtId="49" fontId="3" fillId="34" borderId="10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 vertical="top" wrapText="1"/>
    </xf>
    <xf numFmtId="175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/>
    </xf>
    <xf numFmtId="175" fontId="3" fillId="34" borderId="10" xfId="0" applyNumberFormat="1" applyFont="1" applyFill="1" applyBorder="1" applyAlignment="1">
      <alignment/>
    </xf>
    <xf numFmtId="0" fontId="2" fillId="34" borderId="10" xfId="70" applyFont="1" applyFill="1" applyBorder="1" applyAlignment="1">
      <alignment vertical="top" wrapText="1"/>
      <protection/>
    </xf>
    <xf numFmtId="0" fontId="2" fillId="34" borderId="10" xfId="70" applyFont="1" applyFill="1" applyBorder="1" applyAlignment="1">
      <alignment horizontal="center" wrapText="1"/>
      <protection/>
    </xf>
    <xf numFmtId="0" fontId="2" fillId="34" borderId="10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left" vertical="top" wrapText="1"/>
    </xf>
    <xf numFmtId="49" fontId="2" fillId="34" borderId="10" xfId="57" applyNumberFormat="1" applyFont="1" applyFill="1" applyBorder="1" applyAlignment="1" applyProtection="1">
      <alignment horizontal="left" vertical="center" wrapText="1"/>
      <protection hidden="1"/>
    </xf>
    <xf numFmtId="49" fontId="2" fillId="34" borderId="10" xfId="57" applyNumberFormat="1" applyFont="1" applyFill="1" applyBorder="1" applyAlignment="1" applyProtection="1">
      <alignment horizontal="center" wrapText="1"/>
      <protection hidden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49" fontId="69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center"/>
    </xf>
    <xf numFmtId="175" fontId="2" fillId="34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175" fontId="2" fillId="34" borderId="10" xfId="0" applyNumberFormat="1" applyFont="1" applyFill="1" applyBorder="1" applyAlignment="1">
      <alignment horizontal="right" vertical="top" wrapText="1"/>
    </xf>
    <xf numFmtId="175" fontId="2" fillId="34" borderId="10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right" vertical="top"/>
    </xf>
    <xf numFmtId="0" fontId="23" fillId="34" borderId="10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center" vertical="top"/>
    </xf>
    <xf numFmtId="0" fontId="22" fillId="34" borderId="11" xfId="0" applyFont="1" applyFill="1" applyBorder="1" applyAlignment="1">
      <alignment horizontal="right" vertical="top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justify" vertical="top" wrapText="1"/>
    </xf>
    <xf numFmtId="0" fontId="2" fillId="34" borderId="15" xfId="0" applyFont="1" applyFill="1" applyBorder="1" applyAlignment="1">
      <alignment horizontal="justify" wrapText="1"/>
    </xf>
    <xf numFmtId="49" fontId="2" fillId="34" borderId="10" xfId="0" applyNumberFormat="1" applyFont="1" applyFill="1" applyBorder="1" applyAlignment="1">
      <alignment wrapText="1"/>
    </xf>
    <xf numFmtId="175" fontId="2" fillId="34" borderId="10" xfId="67" applyNumberFormat="1" applyFont="1" applyFill="1" applyBorder="1" applyAlignment="1">
      <alignment/>
      <protection/>
    </xf>
    <xf numFmtId="49" fontId="2" fillId="34" borderId="0" xfId="0" applyNumberFormat="1" applyFont="1" applyFill="1" applyBorder="1" applyAlignment="1">
      <alignment horizontal="left" wrapText="1"/>
    </xf>
    <xf numFmtId="0" fontId="2" fillId="34" borderId="17" xfId="66" applyNumberFormat="1" applyFont="1" applyFill="1" applyBorder="1" applyAlignment="1" applyProtection="1">
      <alignment vertical="center" wrapText="1"/>
      <protection hidden="1"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right" vertical="top"/>
    </xf>
    <xf numFmtId="49" fontId="2" fillId="34" borderId="0" xfId="0" applyNumberFormat="1" applyFont="1" applyFill="1" applyAlignment="1">
      <alignment vertical="top" wrapText="1"/>
    </xf>
    <xf numFmtId="49" fontId="2" fillId="34" borderId="0" xfId="0" applyNumberFormat="1" applyFont="1" applyFill="1" applyAlignment="1">
      <alignment horizontal="center"/>
    </xf>
    <xf numFmtId="176" fontId="2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68" applyFont="1" applyFill="1" applyBorder="1" applyAlignment="1">
      <alignment wrapText="1"/>
      <protection/>
    </xf>
    <xf numFmtId="178" fontId="5" fillId="34" borderId="0" xfId="68" applyNumberFormat="1" applyFont="1" applyFill="1">
      <alignment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178" fontId="5" fillId="34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175" fontId="5" fillId="34" borderId="10" xfId="0" applyNumberFormat="1" applyFont="1" applyFill="1" applyBorder="1" applyAlignment="1">
      <alignment vertical="center"/>
    </xf>
    <xf numFmtId="175" fontId="6" fillId="0" borderId="10" xfId="68" applyNumberFormat="1" applyFont="1" applyFill="1" applyBorder="1" applyAlignment="1">
      <alignment horizontal="right" vertical="center"/>
      <protection/>
    </xf>
    <xf numFmtId="175" fontId="5" fillId="0" borderId="10" xfId="68" applyNumberFormat="1" applyFont="1" applyFill="1" applyBorder="1" applyAlignment="1">
      <alignment vertical="center"/>
      <protection/>
    </xf>
    <xf numFmtId="175" fontId="5" fillId="0" borderId="10" xfId="68" applyNumberFormat="1" applyFont="1" applyFill="1" applyBorder="1" applyAlignment="1">
      <alignment vertical="center"/>
      <protection/>
    </xf>
    <xf numFmtId="175" fontId="5" fillId="0" borderId="10" xfId="68" applyNumberFormat="1" applyFont="1" applyFill="1" applyBorder="1" applyAlignment="1">
      <alignment horizontal="right" vertical="center"/>
      <protection/>
    </xf>
    <xf numFmtId="175" fontId="6" fillId="0" borderId="10" xfId="79" applyNumberFormat="1" applyFont="1" applyFill="1" applyBorder="1" applyAlignment="1">
      <alignment vertical="center"/>
    </xf>
    <xf numFmtId="175" fontId="6" fillId="0" borderId="10" xfId="68" applyNumberFormat="1" applyFont="1" applyBorder="1" applyAlignment="1">
      <alignment horizontal="centerContinuous" vertical="center"/>
      <protection/>
    </xf>
    <xf numFmtId="175" fontId="5" fillId="0" borderId="10" xfId="68" applyNumberFormat="1" applyFont="1" applyBorder="1" applyAlignment="1">
      <alignment horizontal="centerContinuous" vertical="center"/>
      <protection/>
    </xf>
    <xf numFmtId="175" fontId="5" fillId="34" borderId="10" xfId="68" applyNumberFormat="1" applyFont="1" applyFill="1" applyBorder="1" applyAlignment="1">
      <alignment horizontal="centerContinuous" vertical="center"/>
      <protection/>
    </xf>
    <xf numFmtId="175" fontId="6" fillId="0" borderId="10" xfId="79" applyNumberFormat="1" applyFont="1" applyFill="1" applyBorder="1" applyAlignment="1">
      <alignment horizontal="right" wrapText="1"/>
    </xf>
    <xf numFmtId="175" fontId="6" fillId="0" borderId="10" xfId="70" applyNumberFormat="1" applyFont="1" applyFill="1" applyBorder="1" applyAlignment="1">
      <alignment horizontal="right" wrapText="1"/>
      <protection/>
    </xf>
    <xf numFmtId="175" fontId="6" fillId="0" borderId="10" xfId="70" applyNumberFormat="1" applyFont="1" applyFill="1" applyBorder="1" applyAlignment="1">
      <alignment horizontal="right" wrapText="1"/>
      <protection/>
    </xf>
    <xf numFmtId="175" fontId="3" fillId="0" borderId="10" xfId="0" applyNumberFormat="1" applyFont="1" applyFill="1" applyBorder="1" applyAlignment="1">
      <alignment horizontal="right"/>
    </xf>
    <xf numFmtId="0" fontId="5" fillId="34" borderId="21" xfId="71" applyFont="1" applyFill="1" applyBorder="1" applyAlignment="1">
      <alignment horizontal="left" wrapText="1"/>
      <protection/>
    </xf>
    <xf numFmtId="0" fontId="5" fillId="34" borderId="0" xfId="0" applyFont="1" applyFill="1" applyAlignment="1">
      <alignment horizontal="center"/>
    </xf>
    <xf numFmtId="0" fontId="5" fillId="34" borderId="16" xfId="70" applyFont="1" applyFill="1" applyBorder="1" applyAlignment="1">
      <alignment horizontal="justify" wrapText="1"/>
      <protection/>
    </xf>
    <xf numFmtId="0" fontId="5" fillId="34" borderId="16" xfId="70" applyFont="1" applyFill="1" applyBorder="1" applyAlignment="1">
      <alignment wrapText="1"/>
      <protection/>
    </xf>
    <xf numFmtId="175" fontId="12" fillId="34" borderId="10" xfId="68" applyNumberFormat="1" applyFont="1" applyFill="1" applyBorder="1" applyAlignment="1">
      <alignment horizontal="centerContinuous" vertical="center"/>
      <protection/>
    </xf>
    <xf numFmtId="175" fontId="5" fillId="34" borderId="10" xfId="68" applyNumberFormat="1" applyFont="1" applyFill="1" applyBorder="1" applyAlignment="1">
      <alignment horizontal="center" vertical="center"/>
      <protection/>
    </xf>
    <xf numFmtId="175" fontId="12" fillId="34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right" vertical="top"/>
    </xf>
    <xf numFmtId="49" fontId="2" fillId="34" borderId="15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/>
    </xf>
    <xf numFmtId="175" fontId="2" fillId="36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0" xfId="68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68" applyFont="1" applyAlignment="1">
      <alignment horizontal="center" wrapText="1"/>
      <protection/>
    </xf>
    <xf numFmtId="0" fontId="18" fillId="34" borderId="0" xfId="68" applyFont="1" applyFill="1" applyAlignment="1">
      <alignment horizontal="center" vertical="center"/>
      <protection/>
    </xf>
    <xf numFmtId="0" fontId="6" fillId="0" borderId="0" xfId="70" applyFont="1" applyFill="1" applyAlignment="1">
      <alignment/>
      <protection/>
    </xf>
    <xf numFmtId="0" fontId="0" fillId="0" borderId="0" xfId="0" applyAlignment="1">
      <alignment/>
    </xf>
    <xf numFmtId="1" fontId="6" fillId="0" borderId="0" xfId="69" applyNumberFormat="1" applyFont="1" applyFill="1" applyAlignment="1">
      <alignment horizontal="center" wrapText="1"/>
      <protection/>
    </xf>
    <xf numFmtId="1" fontId="6" fillId="0" borderId="0" xfId="69" applyNumberFormat="1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center"/>
      <protection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11" xfId="68" applyNumberFormat="1" applyFont="1" applyFill="1" applyBorder="1" applyAlignment="1">
      <alignment horizontal="center" vertical="center" wrapText="1"/>
      <protection/>
    </xf>
    <xf numFmtId="175" fontId="6" fillId="0" borderId="17" xfId="68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175" fontId="6" fillId="0" borderId="11" xfId="68" applyNumberFormat="1" applyFont="1" applyFill="1" applyBorder="1" applyAlignment="1">
      <alignment horizontal="center"/>
      <protection/>
    </xf>
    <xf numFmtId="175" fontId="6" fillId="0" borderId="17" xfId="68" applyNumberFormat="1" applyFont="1" applyFill="1" applyBorder="1" applyAlignment="1">
      <alignment horizontal="center"/>
      <protection/>
    </xf>
    <xf numFmtId="175" fontId="5" fillId="0" borderId="11" xfId="68" applyNumberFormat="1" applyFont="1" applyFill="1" applyBorder="1" applyAlignment="1">
      <alignment horizontal="center"/>
      <protection/>
    </xf>
    <xf numFmtId="175" fontId="5" fillId="0" borderId="17" xfId="68" applyNumberFormat="1" applyFont="1" applyFill="1" applyBorder="1" applyAlignment="1">
      <alignment horizontal="center"/>
      <protection/>
    </xf>
    <xf numFmtId="0" fontId="13" fillId="0" borderId="11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/>
    </xf>
    <xf numFmtId="0" fontId="5" fillId="0" borderId="10" xfId="70" applyFont="1" applyBorder="1" applyAlignment="1">
      <alignment horizontal="center" vertical="justify"/>
      <protection/>
    </xf>
    <xf numFmtId="0" fontId="6" fillId="0" borderId="0" xfId="70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5" fillId="0" borderId="11" xfId="70" applyFont="1" applyBorder="1" applyAlignment="1">
      <alignment horizontal="center" vertical="justify" wrapText="1"/>
      <protection/>
    </xf>
    <xf numFmtId="0" fontId="5" fillId="0" borderId="11" xfId="0" applyFont="1" applyBorder="1" applyAlignment="1">
      <alignment horizontal="center" vertical="justify" wrapText="1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/>
    </xf>
    <xf numFmtId="0" fontId="5" fillId="0" borderId="13" xfId="71" applyFont="1" applyBorder="1" applyAlignment="1">
      <alignment horizontal="left" vertical="top" wrapText="1"/>
      <protection/>
    </xf>
    <xf numFmtId="0" fontId="5" fillId="0" borderId="14" xfId="71" applyFont="1" applyBorder="1" applyAlignment="1">
      <alignment horizontal="left" vertical="top" wrapText="1"/>
      <protection/>
    </xf>
    <xf numFmtId="0" fontId="5" fillId="0" borderId="11" xfId="71" applyFont="1" applyBorder="1" applyAlignment="1">
      <alignment horizontal="center" vertical="justify" wrapText="1"/>
      <protection/>
    </xf>
    <xf numFmtId="0" fontId="5" fillId="0" borderId="11" xfId="60" applyFont="1" applyBorder="1" applyAlignment="1">
      <alignment horizontal="center" vertical="justify" wrapText="1"/>
      <protection/>
    </xf>
    <xf numFmtId="0" fontId="5" fillId="0" borderId="0" xfId="71" applyFont="1" applyAlignment="1">
      <alignment horizontal="center" wrapText="1"/>
      <protection/>
    </xf>
    <xf numFmtId="0" fontId="5" fillId="0" borderId="0" xfId="71" applyFont="1" applyAlignment="1">
      <alignment horizontal="left" wrapText="1"/>
      <protection/>
    </xf>
    <xf numFmtId="0" fontId="26" fillId="0" borderId="0" xfId="60" applyFont="1" applyAlignment="1">
      <alignment horizontal="left" wrapText="1"/>
      <protection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24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5" fillId="0" borderId="11" xfId="60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21" fillId="0" borderId="24" xfId="60" applyFont="1" applyBorder="1" applyAlignment="1">
      <alignment horizontal="center" vertical="center" wrapText="1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60" applyFont="1" applyAlignment="1">
      <alignment horizontal="left" wrapText="1"/>
      <protection/>
    </xf>
    <xf numFmtId="0" fontId="21" fillId="0" borderId="0" xfId="60" applyFont="1" applyAlignment="1">
      <alignment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175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/>
    </xf>
    <xf numFmtId="0" fontId="29" fillId="0" borderId="0" xfId="68" applyFont="1" applyAlignment="1">
      <alignment wrapText="1"/>
      <protection/>
    </xf>
    <xf numFmtId="0" fontId="5" fillId="0" borderId="0" xfId="0" applyFont="1" applyAlignment="1">
      <alignment horizontal="right"/>
    </xf>
    <xf numFmtId="174" fontId="5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28" fillId="0" borderId="0" xfId="0" applyFont="1" applyAlignment="1">
      <alignment/>
    </xf>
    <xf numFmtId="0" fontId="5" fillId="0" borderId="0" xfId="70" applyFont="1" applyAlignment="1">
      <alignment horizontal="center" wrapText="1"/>
      <protection/>
    </xf>
    <xf numFmtId="0" fontId="5" fillId="0" borderId="15" xfId="70" applyFont="1" applyBorder="1" applyAlignment="1">
      <alignment horizontal="left" wrapText="1"/>
      <protection/>
    </xf>
    <xf numFmtId="0" fontId="5" fillId="0" borderId="12" xfId="70" applyFont="1" applyBorder="1" applyAlignment="1">
      <alignment horizontal="left" vertical="top" wrapText="1"/>
      <protection/>
    </xf>
    <xf numFmtId="0" fontId="5" fillId="0" borderId="0" xfId="70" applyFont="1" applyAlignment="1">
      <alignment horizontal="center" vertical="justify"/>
      <protection/>
    </xf>
    <xf numFmtId="174" fontId="5" fillId="0" borderId="0" xfId="70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center" vertical="top" wrapText="1"/>
    </xf>
    <xf numFmtId="176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175" fontId="5" fillId="0" borderId="0" xfId="68" applyNumberFormat="1" applyFont="1" applyFill="1" applyBorder="1" applyAlignment="1">
      <alignment horizontal="center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2" xfId="57"/>
    <cellStyle name="Обычный 2_приложения к решению к бюджету на 2014 год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tmp" xfId="66"/>
    <cellStyle name="Обычный_ведомственная  и прилож. на 2008 год без краевых-2" xfId="67"/>
    <cellStyle name="Обычный_Приложение № 2 к проекту бюджета" xfId="68"/>
    <cellStyle name="Обычный_расчеты к бю.джету1" xfId="69"/>
    <cellStyle name="Обычный_Функциональная структура расходов бюджета на 2005 год" xfId="70"/>
    <cellStyle name="Обычный_Функциональная структура расходов бюджета на 2005 год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30.75390625" style="196" customWidth="1"/>
    <col min="2" max="2" width="55.00390625" style="41" customWidth="1"/>
    <col min="3" max="3" width="19.125" style="219" customWidth="1"/>
    <col min="4" max="4" width="14.00390625" style="196" customWidth="1"/>
    <col min="5" max="5" width="10.875" style="196" customWidth="1"/>
    <col min="6" max="6" width="11.625" style="196" customWidth="1"/>
    <col min="7" max="16384" width="9.125" style="196" customWidth="1"/>
  </cols>
  <sheetData>
    <row r="1" spans="2:3" ht="18.75">
      <c r="B1" s="442" t="s">
        <v>502</v>
      </c>
      <c r="C1" s="442"/>
    </row>
    <row r="2" spans="2:3" ht="18.75">
      <c r="B2" s="442" t="s">
        <v>369</v>
      </c>
      <c r="C2" s="442"/>
    </row>
    <row r="3" spans="2:3" ht="18.75">
      <c r="B3" s="442" t="s">
        <v>59</v>
      </c>
      <c r="C3" s="442"/>
    </row>
    <row r="4" spans="2:3" ht="18.75">
      <c r="B4" s="444" t="s">
        <v>370</v>
      </c>
      <c r="C4" s="444"/>
    </row>
    <row r="5" spans="2:3" ht="18.75">
      <c r="B5" s="444" t="s">
        <v>522</v>
      </c>
      <c r="C5" s="444"/>
    </row>
    <row r="6" spans="2:3" ht="18.75">
      <c r="B6" s="442" t="s">
        <v>343</v>
      </c>
      <c r="C6" s="442"/>
    </row>
    <row r="7" spans="2:3" ht="18.75">
      <c r="B7" s="193"/>
      <c r="C7" s="193"/>
    </row>
    <row r="8" spans="1:3" ht="61.5" customHeight="1">
      <c r="A8" s="443" t="s">
        <v>523</v>
      </c>
      <c r="B8" s="443"/>
      <c r="C8" s="443"/>
    </row>
    <row r="9" ht="18.75">
      <c r="C9" s="71" t="s">
        <v>371</v>
      </c>
    </row>
    <row r="10" spans="1:3" ht="18.75">
      <c r="A10" s="197" t="s">
        <v>118</v>
      </c>
      <c r="B10" s="198" t="s">
        <v>106</v>
      </c>
      <c r="C10" s="199" t="s">
        <v>129</v>
      </c>
    </row>
    <row r="11" spans="1:3" ht="18.75">
      <c r="A11" s="200">
        <v>1</v>
      </c>
      <c r="B11" s="201">
        <v>2</v>
      </c>
      <c r="C11" s="201">
        <v>3</v>
      </c>
    </row>
    <row r="12" spans="1:3" ht="18.75">
      <c r="A12" s="202" t="s">
        <v>113</v>
      </c>
      <c r="B12" s="130" t="s">
        <v>82</v>
      </c>
      <c r="C12" s="413">
        <f>C13+C15+C16+C21+C22+C23+C14</f>
        <v>54994.5</v>
      </c>
    </row>
    <row r="13" spans="1:3" ht="25.5" customHeight="1">
      <c r="A13" s="203" t="s">
        <v>112</v>
      </c>
      <c r="B13" s="183" t="s">
        <v>201</v>
      </c>
      <c r="C13" s="414">
        <v>22500</v>
      </c>
    </row>
    <row r="14" spans="1:3" ht="178.5" customHeight="1">
      <c r="A14" s="184" t="s">
        <v>203</v>
      </c>
      <c r="B14" s="108" t="s">
        <v>461</v>
      </c>
      <c r="C14" s="414">
        <v>8394.5</v>
      </c>
    </row>
    <row r="15" spans="1:3" ht="78" customHeight="1">
      <c r="A15" s="203" t="s">
        <v>344</v>
      </c>
      <c r="B15" s="204" t="s">
        <v>345</v>
      </c>
      <c r="C15" s="414">
        <v>6000</v>
      </c>
    </row>
    <row r="16" spans="1:6" ht="18.75">
      <c r="A16" s="205" t="s">
        <v>67</v>
      </c>
      <c r="B16" s="108" t="s">
        <v>518</v>
      </c>
      <c r="C16" s="415">
        <v>7500</v>
      </c>
      <c r="F16" s="206"/>
    </row>
    <row r="17" spans="1:3" ht="75" customHeight="1" hidden="1">
      <c r="A17" s="205" t="s">
        <v>68</v>
      </c>
      <c r="B17" s="187" t="s">
        <v>63</v>
      </c>
      <c r="C17" s="414">
        <f>C18</f>
        <v>2950</v>
      </c>
    </row>
    <row r="18" spans="1:3" ht="112.5" customHeight="1" hidden="1">
      <c r="A18" s="205" t="s">
        <v>69</v>
      </c>
      <c r="B18" s="187" t="s">
        <v>64</v>
      </c>
      <c r="C18" s="414">
        <v>2950</v>
      </c>
    </row>
    <row r="19" spans="1:3" ht="75" customHeight="1" hidden="1">
      <c r="A19" s="205" t="s">
        <v>70</v>
      </c>
      <c r="B19" s="187" t="s">
        <v>65</v>
      </c>
      <c r="C19" s="414">
        <f>C20</f>
        <v>13850</v>
      </c>
    </row>
    <row r="20" spans="1:3" ht="112.5" customHeight="1" hidden="1">
      <c r="A20" s="205" t="s">
        <v>71</v>
      </c>
      <c r="B20" s="185" t="s">
        <v>66</v>
      </c>
      <c r="C20" s="414">
        <v>13850</v>
      </c>
    </row>
    <row r="21" spans="1:3" ht="135.75" customHeight="1">
      <c r="A21" s="180" t="s">
        <v>12</v>
      </c>
      <c r="B21" s="188" t="s">
        <v>61</v>
      </c>
      <c r="C21" s="414">
        <v>5000</v>
      </c>
    </row>
    <row r="22" spans="1:3" ht="65.25" customHeight="1">
      <c r="A22" s="184" t="s">
        <v>495</v>
      </c>
      <c r="B22" s="207" t="s">
        <v>363</v>
      </c>
      <c r="C22" s="414">
        <v>5000</v>
      </c>
    </row>
    <row r="23" spans="1:3" ht="40.5" customHeight="1">
      <c r="A23" s="208" t="s">
        <v>358</v>
      </c>
      <c r="B23" s="182" t="s">
        <v>195</v>
      </c>
      <c r="C23" s="414">
        <v>600</v>
      </c>
    </row>
    <row r="24" spans="1:3" ht="18.75">
      <c r="A24" s="209" t="s">
        <v>114</v>
      </c>
      <c r="B24" s="210" t="s">
        <v>115</v>
      </c>
      <c r="C24" s="416">
        <f>C25</f>
        <v>39755.7</v>
      </c>
    </row>
    <row r="25" spans="1:3" ht="59.25" customHeight="1">
      <c r="A25" s="211" t="s">
        <v>83</v>
      </c>
      <c r="B25" s="212" t="s">
        <v>176</v>
      </c>
      <c r="C25" s="417">
        <f>C26+C27+C28</f>
        <v>39755.7</v>
      </c>
    </row>
    <row r="26" spans="1:3" ht="41.25" customHeight="1">
      <c r="A26" s="186" t="s">
        <v>372</v>
      </c>
      <c r="B26" s="188" t="s">
        <v>339</v>
      </c>
      <c r="C26" s="417">
        <f>'прил. 2 пост.  (безв.) '!C15</f>
        <v>33587.7</v>
      </c>
    </row>
    <row r="27" spans="1:3" ht="58.5" customHeight="1">
      <c r="A27" s="186" t="s">
        <v>373</v>
      </c>
      <c r="B27" s="188" t="s">
        <v>330</v>
      </c>
      <c r="C27" s="417">
        <f>'прил. 2 пост.  (безв.) '!C18</f>
        <v>5137</v>
      </c>
    </row>
    <row r="28" spans="1:4" ht="39.75" customHeight="1">
      <c r="A28" s="186" t="s">
        <v>374</v>
      </c>
      <c r="B28" s="108" t="s">
        <v>340</v>
      </c>
      <c r="C28" s="418">
        <f>'прил. 2 пост.  (безв.) '!C27</f>
        <v>1031</v>
      </c>
      <c r="D28" s="213"/>
    </row>
    <row r="29" spans="1:4" ht="45" customHeight="1" hidden="1">
      <c r="A29" s="180" t="s">
        <v>178</v>
      </c>
      <c r="B29" s="214" t="s">
        <v>179</v>
      </c>
      <c r="C29" s="418" t="e">
        <f>#REF!</f>
        <v>#REF!</v>
      </c>
      <c r="D29" s="213"/>
    </row>
    <row r="30" spans="1:4" ht="83.25" customHeight="1" hidden="1">
      <c r="A30" s="181" t="s">
        <v>182</v>
      </c>
      <c r="B30" s="215" t="s">
        <v>183</v>
      </c>
      <c r="C30" s="419"/>
      <c r="D30" s="213"/>
    </row>
    <row r="31" spans="1:3" s="218" customFormat="1" ht="18.75">
      <c r="A31" s="216"/>
      <c r="B31" s="217" t="s">
        <v>116</v>
      </c>
      <c r="C31" s="420">
        <f>C24+C12</f>
        <v>94750.2</v>
      </c>
    </row>
    <row r="32" spans="1:3" s="218" customFormat="1" ht="3.75" customHeight="1">
      <c r="A32" s="189"/>
      <c r="B32" s="41"/>
      <c r="C32" s="219"/>
    </row>
    <row r="33" spans="1:3" s="218" customFormat="1" ht="75.75" customHeight="1">
      <c r="A33" s="441" t="s">
        <v>503</v>
      </c>
      <c r="B33" s="441"/>
      <c r="C33" s="441"/>
    </row>
    <row r="34" spans="1:3" s="19" customFormat="1" ht="18.75">
      <c r="A34" s="189" t="s">
        <v>384</v>
      </c>
      <c r="B34" s="41"/>
      <c r="C34" s="72"/>
    </row>
    <row r="35" spans="1:3" s="19" customFormat="1" ht="18.75">
      <c r="A35" s="81" t="s">
        <v>59</v>
      </c>
      <c r="B35" s="41"/>
      <c r="C35" s="70" t="s">
        <v>385</v>
      </c>
    </row>
    <row r="37" spans="2:3" ht="18.75">
      <c r="B37" s="39"/>
      <c r="C37" s="220"/>
    </row>
    <row r="38" spans="2:3" ht="18.75">
      <c r="B38" s="39"/>
      <c r="C38" s="220"/>
    </row>
    <row r="40" spans="4:7" ht="18.75">
      <c r="D40" s="19"/>
      <c r="E40" s="19"/>
      <c r="F40" s="221"/>
      <c r="G40" s="19"/>
    </row>
    <row r="41" spans="4:6" ht="18.75">
      <c r="D41" s="19"/>
      <c r="E41" s="19"/>
      <c r="F41" s="19"/>
    </row>
  </sheetData>
  <sheetProtection/>
  <mergeCells count="8">
    <mergeCell ref="A33:C33"/>
    <mergeCell ref="B6:C6"/>
    <mergeCell ref="B3:C3"/>
    <mergeCell ref="B2:C2"/>
    <mergeCell ref="B1:C1"/>
    <mergeCell ref="A8:C8"/>
    <mergeCell ref="B4:C4"/>
    <mergeCell ref="B5:C5"/>
  </mergeCells>
  <printOptions horizontalCentered="1"/>
  <pageMargins left="0" right="0" top="0" bottom="0" header="0" footer="0"/>
  <pageSetup blackAndWhite="1" fitToHeight="1" fitToWidth="1" horizontalDpi="600" verticalDpi="600" orientation="portrait" paperSize="9" scale="6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625" style="0" customWidth="1"/>
    <col min="2" max="2" width="74.875" style="0" customWidth="1"/>
    <col min="3" max="3" width="18.75390625" style="0" customWidth="1"/>
    <col min="4" max="4" width="26.00390625" style="0" customWidth="1"/>
  </cols>
  <sheetData>
    <row r="1" spans="1:4" ht="20.25">
      <c r="A1" s="255"/>
      <c r="B1" s="125"/>
      <c r="C1" s="429" t="s">
        <v>379</v>
      </c>
      <c r="D1" s="132"/>
    </row>
    <row r="2" spans="1:4" ht="20.25">
      <c r="A2" s="255"/>
      <c r="B2" s="125"/>
      <c r="C2" s="222" t="s">
        <v>369</v>
      </c>
      <c r="D2" s="132"/>
    </row>
    <row r="3" spans="1:4" ht="20.25">
      <c r="A3" s="255"/>
      <c r="B3" s="125"/>
      <c r="C3" s="222" t="s">
        <v>59</v>
      </c>
      <c r="D3" s="133"/>
    </row>
    <row r="4" spans="1:4" ht="20.25">
      <c r="A4" s="255"/>
      <c r="B4" s="125"/>
      <c r="C4" s="223" t="s">
        <v>370</v>
      </c>
      <c r="D4" s="133"/>
    </row>
    <row r="5" spans="1:4" ht="20.25">
      <c r="A5" s="255"/>
      <c r="B5" s="125"/>
      <c r="C5" s="223" t="s">
        <v>522</v>
      </c>
      <c r="D5" s="224"/>
    </row>
    <row r="6" spans="1:4" ht="18.75">
      <c r="A6" s="257"/>
      <c r="B6" s="125"/>
      <c r="C6" s="222" t="s">
        <v>343</v>
      </c>
      <c r="D6" s="125"/>
    </row>
    <row r="7" spans="1:4" ht="18.75">
      <c r="A7" s="257"/>
      <c r="B7" s="125"/>
      <c r="C7" s="222"/>
      <c r="D7" s="125"/>
    </row>
    <row r="8" spans="1:4" ht="17.25" customHeight="1">
      <c r="A8" s="503" t="s">
        <v>462</v>
      </c>
      <c r="B8" s="503"/>
      <c r="C8" s="503"/>
      <c r="D8" s="503"/>
    </row>
    <row r="9" spans="1:4" ht="18" customHeight="1">
      <c r="A9" s="503" t="s">
        <v>535</v>
      </c>
      <c r="B9" s="503"/>
      <c r="C9" s="503"/>
      <c r="D9" s="503"/>
    </row>
    <row r="10" spans="1:4" ht="18.75">
      <c r="A10" s="259"/>
      <c r="B10" s="260"/>
      <c r="C10" s="260"/>
      <c r="D10" s="261"/>
    </row>
    <row r="11" spans="1:4" ht="41.25" customHeight="1">
      <c r="A11" s="504" t="s">
        <v>536</v>
      </c>
      <c r="B11" s="505"/>
      <c r="C11" s="505"/>
      <c r="D11" s="505"/>
    </row>
    <row r="12" spans="1:4" ht="15.75">
      <c r="A12" s="259"/>
      <c r="B12" s="260"/>
      <c r="C12" s="260"/>
      <c r="D12" s="278"/>
    </row>
    <row r="13" spans="1:4" ht="56.25">
      <c r="A13" s="262" t="s">
        <v>187</v>
      </c>
      <c r="B13" s="263" t="s">
        <v>425</v>
      </c>
      <c r="C13" s="264"/>
      <c r="D13" s="264" t="s">
        <v>426</v>
      </c>
    </row>
    <row r="14" spans="1:4" ht="18.75">
      <c r="A14" s="262">
        <v>1</v>
      </c>
      <c r="B14" s="262">
        <v>2</v>
      </c>
      <c r="C14" s="265"/>
      <c r="D14" s="266">
        <v>3</v>
      </c>
    </row>
    <row r="15" spans="1:4" ht="57" customHeight="1">
      <c r="A15" s="501" t="s">
        <v>110</v>
      </c>
      <c r="B15" s="499" t="s">
        <v>512</v>
      </c>
      <c r="C15" s="500"/>
      <c r="D15" s="267"/>
    </row>
    <row r="16" spans="1:4" ht="19.5" customHeight="1">
      <c r="A16" s="502"/>
      <c r="B16" s="428" t="s">
        <v>463</v>
      </c>
      <c r="C16" s="268"/>
      <c r="D16" s="279">
        <v>0</v>
      </c>
    </row>
    <row r="17" spans="1:4" ht="18.75" customHeight="1">
      <c r="A17" s="502"/>
      <c r="B17" s="269" t="s">
        <v>188</v>
      </c>
      <c r="C17" s="270"/>
      <c r="D17" s="280">
        <v>0</v>
      </c>
    </row>
    <row r="18" spans="1:4" ht="18.75">
      <c r="A18" s="261"/>
      <c r="B18" s="271"/>
      <c r="C18" s="271"/>
      <c r="D18" s="272"/>
    </row>
    <row r="19" spans="1:4" ht="18.75">
      <c r="A19" s="257"/>
      <c r="B19" s="258"/>
      <c r="C19" s="258"/>
      <c r="D19" s="257"/>
    </row>
    <row r="20" spans="1:4" ht="18.75">
      <c r="A20" s="257"/>
      <c r="B20" s="258"/>
      <c r="C20" s="258"/>
      <c r="D20" s="257"/>
    </row>
    <row r="21" spans="1:4" s="125" customFormat="1" ht="18.75">
      <c r="A21" s="112" t="s">
        <v>384</v>
      </c>
      <c r="B21" s="113"/>
      <c r="C21" s="123"/>
      <c r="D21" s="123"/>
    </row>
    <row r="22" spans="1:4" s="19" customFormat="1" ht="18.75">
      <c r="A22" s="189" t="s">
        <v>467</v>
      </c>
      <c r="B22" s="41"/>
      <c r="C22" s="72"/>
      <c r="D22" s="78" t="s">
        <v>386</v>
      </c>
    </row>
  </sheetData>
  <sheetProtection/>
  <mergeCells count="5">
    <mergeCell ref="B15:C15"/>
    <mergeCell ref="A15:A17"/>
    <mergeCell ref="A8:D8"/>
    <mergeCell ref="A9:D9"/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V23" sqref="V23"/>
    </sheetView>
  </sheetViews>
  <sheetFormatPr defaultColWidth="9.00390625" defaultRowHeight="12.75"/>
  <cols>
    <col min="1" max="1" width="5.625" style="0" customWidth="1"/>
    <col min="4" max="4" width="18.875" style="0" customWidth="1"/>
    <col min="6" max="6" width="6.375" style="0" customWidth="1"/>
    <col min="7" max="7" width="7.25390625" style="0" customWidth="1"/>
    <col min="8" max="8" width="17.25390625" style="0" customWidth="1"/>
    <col min="9" max="9" width="20.375" style="0" customWidth="1"/>
    <col min="10" max="10" width="17.125" style="0" customWidth="1"/>
  </cols>
  <sheetData>
    <row r="1" spans="1:10" ht="20.25">
      <c r="A1" s="255"/>
      <c r="B1" s="125"/>
      <c r="C1" s="223"/>
      <c r="D1" s="543"/>
      <c r="G1" s="255"/>
      <c r="H1" s="125"/>
      <c r="I1" s="440" t="s">
        <v>466</v>
      </c>
      <c r="J1" s="543"/>
    </row>
    <row r="2" spans="1:10" ht="20.25">
      <c r="A2" s="255"/>
      <c r="B2" s="125"/>
      <c r="C2" s="223"/>
      <c r="D2" s="543"/>
      <c r="G2" s="255"/>
      <c r="H2" s="125"/>
      <c r="I2" s="223" t="s">
        <v>369</v>
      </c>
      <c r="J2" s="543"/>
    </row>
    <row r="3" spans="1:10" ht="20.25">
      <c r="A3" s="255"/>
      <c r="B3" s="125"/>
      <c r="C3" s="223"/>
      <c r="D3" s="133"/>
      <c r="G3" s="255"/>
      <c r="H3" s="125"/>
      <c r="I3" s="223" t="s">
        <v>59</v>
      </c>
      <c r="J3" s="133"/>
    </row>
    <row r="4" spans="1:10" ht="20.25">
      <c r="A4" s="255"/>
      <c r="B4" s="125"/>
      <c r="C4" s="223"/>
      <c r="D4" s="133"/>
      <c r="G4" s="255"/>
      <c r="H4" s="125"/>
      <c r="I4" s="223" t="s">
        <v>370</v>
      </c>
      <c r="J4" s="133"/>
    </row>
    <row r="5" spans="1:10" ht="20.25">
      <c r="A5" s="255"/>
      <c r="B5" s="125"/>
      <c r="C5" s="223"/>
      <c r="D5" s="133"/>
      <c r="G5" s="255"/>
      <c r="H5" s="125"/>
      <c r="I5" s="223" t="s">
        <v>522</v>
      </c>
      <c r="J5" s="133"/>
    </row>
    <row r="6" spans="1:10" ht="18.75">
      <c r="A6" s="261"/>
      <c r="B6" s="125"/>
      <c r="C6" s="223"/>
      <c r="D6" s="125"/>
      <c r="G6" s="261"/>
      <c r="H6" s="125"/>
      <c r="I6" s="223" t="s">
        <v>343</v>
      </c>
      <c r="J6" s="125"/>
    </row>
    <row r="7" spans="1:10" ht="18.75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8.75">
      <c r="A8" s="529" t="s">
        <v>468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ht="18.75">
      <c r="A9" s="529" t="s">
        <v>537</v>
      </c>
      <c r="B9" s="530"/>
      <c r="C9" s="530"/>
      <c r="D9" s="530"/>
      <c r="E9" s="530"/>
      <c r="F9" s="530"/>
      <c r="G9" s="530"/>
      <c r="H9" s="530"/>
      <c r="I9" s="530"/>
      <c r="J9" s="530"/>
    </row>
    <row r="10" spans="1:10" ht="18.75">
      <c r="A10" s="273"/>
      <c r="B10" s="273"/>
      <c r="C10" s="274"/>
      <c r="D10" s="274"/>
      <c r="E10" s="274"/>
      <c r="F10" s="274"/>
      <c r="G10" s="274"/>
      <c r="H10" s="274"/>
      <c r="I10" s="274"/>
      <c r="J10" s="274"/>
    </row>
    <row r="11" spans="1:10" ht="39" customHeight="1">
      <c r="A11" s="533" t="s">
        <v>538</v>
      </c>
      <c r="B11" s="534"/>
      <c r="C11" s="534"/>
      <c r="D11" s="534"/>
      <c r="E11" s="534"/>
      <c r="F11" s="534"/>
      <c r="G11" s="534"/>
      <c r="H11" s="534"/>
      <c r="I11" s="534"/>
      <c r="J11" s="534"/>
    </row>
    <row r="12" spans="1:10" ht="18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10" ht="65.25" customHeight="1">
      <c r="A13" s="535" t="s">
        <v>105</v>
      </c>
      <c r="B13" s="508" t="s">
        <v>464</v>
      </c>
      <c r="C13" s="509"/>
      <c r="D13" s="537" t="s">
        <v>427</v>
      </c>
      <c r="E13" s="513" t="s">
        <v>469</v>
      </c>
      <c r="F13" s="521"/>
      <c r="G13" s="522"/>
      <c r="H13" s="513" t="s">
        <v>455</v>
      </c>
      <c r="I13" s="514"/>
      <c r="J13" s="515"/>
    </row>
    <row r="14" spans="1:10" ht="246.75" customHeight="1">
      <c r="A14" s="536"/>
      <c r="B14" s="510"/>
      <c r="C14" s="511"/>
      <c r="D14" s="538"/>
      <c r="E14" s="513" t="s">
        <v>540</v>
      </c>
      <c r="F14" s="514"/>
      <c r="G14" s="515"/>
      <c r="H14" s="275" t="s">
        <v>429</v>
      </c>
      <c r="I14" s="275" t="s">
        <v>456</v>
      </c>
      <c r="J14" s="275" t="s">
        <v>192</v>
      </c>
    </row>
    <row r="15" spans="1:10" ht="18.75">
      <c r="A15" s="276">
        <v>1</v>
      </c>
      <c r="B15" s="518">
        <v>2</v>
      </c>
      <c r="C15" s="520"/>
      <c r="D15" s="276">
        <v>3</v>
      </c>
      <c r="E15" s="518">
        <v>4</v>
      </c>
      <c r="F15" s="519"/>
      <c r="G15" s="520"/>
      <c r="H15" s="276">
        <v>5</v>
      </c>
      <c r="I15" s="276">
        <v>6</v>
      </c>
      <c r="J15" s="276">
        <v>7</v>
      </c>
    </row>
    <row r="16" spans="1:10" ht="18.75">
      <c r="A16" s="277"/>
      <c r="B16" s="518" t="s">
        <v>465</v>
      </c>
      <c r="C16" s="520"/>
      <c r="D16" s="276" t="s">
        <v>465</v>
      </c>
      <c r="E16" s="518">
        <v>0</v>
      </c>
      <c r="F16" s="519"/>
      <c r="G16" s="520"/>
      <c r="H16" s="276" t="s">
        <v>465</v>
      </c>
      <c r="I16" s="276" t="s">
        <v>465</v>
      </c>
      <c r="J16" s="276" t="s">
        <v>465</v>
      </c>
    </row>
    <row r="17" spans="1:10" ht="18.75">
      <c r="A17" s="273"/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 ht="58.5" customHeight="1">
      <c r="A18" s="516" t="s">
        <v>539</v>
      </c>
      <c r="B18" s="517"/>
      <c r="C18" s="517"/>
      <c r="D18" s="517"/>
      <c r="E18" s="517"/>
      <c r="F18" s="517"/>
      <c r="G18" s="517"/>
      <c r="H18" s="517"/>
      <c r="I18" s="517"/>
      <c r="J18" s="517"/>
    </row>
    <row r="19" spans="1:10" ht="18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24.75" customHeight="1">
      <c r="A20" s="486" t="s">
        <v>513</v>
      </c>
      <c r="B20" s="526"/>
      <c r="C20" s="526"/>
      <c r="D20" s="526"/>
      <c r="E20" s="526"/>
      <c r="F20" s="526"/>
      <c r="G20" s="526"/>
      <c r="H20" s="506" t="s">
        <v>470</v>
      </c>
      <c r="I20" s="507"/>
      <c r="J20" s="507"/>
    </row>
    <row r="21" spans="1:10" ht="22.5" customHeight="1">
      <c r="A21" s="527"/>
      <c r="B21" s="528"/>
      <c r="C21" s="528"/>
      <c r="D21" s="528"/>
      <c r="E21" s="528"/>
      <c r="F21" s="528"/>
      <c r="G21" s="528"/>
      <c r="H21" s="494" t="s">
        <v>540</v>
      </c>
      <c r="I21" s="531"/>
      <c r="J21" s="532"/>
    </row>
    <row r="22" spans="1:10" ht="18.75">
      <c r="A22" s="506">
        <v>1</v>
      </c>
      <c r="B22" s="512"/>
      <c r="C22" s="512"/>
      <c r="D22" s="512"/>
      <c r="E22" s="512"/>
      <c r="F22" s="512"/>
      <c r="G22" s="512"/>
      <c r="H22" s="523">
        <v>2</v>
      </c>
      <c r="I22" s="524"/>
      <c r="J22" s="525"/>
    </row>
    <row r="23" spans="1:10" ht="35.25" customHeight="1">
      <c r="A23" s="541" t="s">
        <v>521</v>
      </c>
      <c r="B23" s="542"/>
      <c r="C23" s="542"/>
      <c r="D23" s="542"/>
      <c r="E23" s="542"/>
      <c r="F23" s="542"/>
      <c r="G23" s="542"/>
      <c r="H23" s="495">
        <v>0</v>
      </c>
      <c r="I23" s="498"/>
      <c r="J23" s="496"/>
    </row>
    <row r="24" spans="1:10" ht="18.75">
      <c r="A24" s="273"/>
      <c r="B24" s="273"/>
      <c r="C24" s="273"/>
      <c r="D24" s="273"/>
      <c r="E24" s="273"/>
      <c r="F24" s="273"/>
      <c r="G24" s="273"/>
      <c r="H24" s="273"/>
      <c r="I24" s="273"/>
      <c r="J24" s="273"/>
    </row>
    <row r="25" spans="1:10" ht="18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</row>
    <row r="26" spans="1:4" s="125" customFormat="1" ht="18.75">
      <c r="A26" s="112" t="s">
        <v>384</v>
      </c>
      <c r="B26" s="113"/>
      <c r="C26" s="123"/>
      <c r="D26" s="123"/>
    </row>
    <row r="27" spans="1:10" s="287" customFormat="1" ht="18.75">
      <c r="A27" s="287" t="s">
        <v>467</v>
      </c>
      <c r="B27" s="284"/>
      <c r="C27" s="283"/>
      <c r="D27" s="544"/>
      <c r="J27" s="287" t="s">
        <v>386</v>
      </c>
    </row>
    <row r="28" spans="1:10" ht="15">
      <c r="A28" s="256"/>
      <c r="B28" s="256"/>
      <c r="C28" s="256"/>
      <c r="D28" s="256"/>
      <c r="E28" s="256"/>
      <c r="F28" s="256"/>
      <c r="G28" s="256"/>
      <c r="H28" s="256"/>
      <c r="I28" s="256"/>
      <c r="J28" s="256"/>
    </row>
  </sheetData>
  <sheetProtection/>
  <mergeCells count="21">
    <mergeCell ref="A22:G22"/>
    <mergeCell ref="H22:J22"/>
    <mergeCell ref="A23:G23"/>
    <mergeCell ref="H23:J23"/>
    <mergeCell ref="B15:C15"/>
    <mergeCell ref="E15:G15"/>
    <mergeCell ref="B16:C16"/>
    <mergeCell ref="E16:G16"/>
    <mergeCell ref="A18:J18"/>
    <mergeCell ref="A20:G21"/>
    <mergeCell ref="H20:J20"/>
    <mergeCell ref="H21:J21"/>
    <mergeCell ref="A8:J8"/>
    <mergeCell ref="A9:J9"/>
    <mergeCell ref="A11:J11"/>
    <mergeCell ref="A13:A14"/>
    <mergeCell ref="B13:C14"/>
    <mergeCell ref="D13:D14"/>
    <mergeCell ref="E13:G13"/>
    <mergeCell ref="H13:J13"/>
    <mergeCell ref="E14:G1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SheetLayoutView="85" zoomScalePageLayoutView="0" workbookViewId="0" topLeftCell="A1">
      <selection activeCell="C33" sqref="C33"/>
    </sheetView>
  </sheetViews>
  <sheetFormatPr defaultColWidth="9.00390625" defaultRowHeight="12.75"/>
  <cols>
    <col min="1" max="1" width="30.75390625" style="282" customWidth="1"/>
    <col min="2" max="2" width="55.25390625" style="284" customWidth="1"/>
    <col min="3" max="3" width="19.375" style="283" customWidth="1"/>
    <col min="4" max="4" width="20.75390625" style="282" customWidth="1"/>
    <col min="5" max="5" width="30.75390625" style="282" customWidth="1"/>
    <col min="6" max="16384" width="9.125" style="282" customWidth="1"/>
  </cols>
  <sheetData>
    <row r="1" spans="2:3" ht="18.75">
      <c r="B1" s="445" t="s">
        <v>504</v>
      </c>
      <c r="C1" s="445"/>
    </row>
    <row r="2" spans="2:3" ht="22.5" customHeight="1">
      <c r="B2" s="445" t="s">
        <v>369</v>
      </c>
      <c r="C2" s="445"/>
    </row>
    <row r="3" spans="2:3" ht="18.75">
      <c r="B3" s="445" t="s">
        <v>59</v>
      </c>
      <c r="C3" s="445"/>
    </row>
    <row r="4" spans="2:3" ht="42" customHeight="1">
      <c r="B4" s="445" t="s">
        <v>524</v>
      </c>
      <c r="C4" s="445"/>
    </row>
    <row r="5" spans="2:3" ht="18.75">
      <c r="B5" s="445" t="s">
        <v>343</v>
      </c>
      <c r="C5" s="445"/>
    </row>
    <row r="7" spans="2:3" ht="18.75">
      <c r="B7" s="286"/>
      <c r="C7" s="323"/>
    </row>
    <row r="8" spans="1:4" ht="20.25">
      <c r="A8" s="446" t="s">
        <v>525</v>
      </c>
      <c r="B8" s="446"/>
      <c r="C8" s="446"/>
      <c r="D8" s="324"/>
    </row>
    <row r="10" ht="18.75">
      <c r="C10" s="323" t="s">
        <v>371</v>
      </c>
    </row>
    <row r="11" spans="1:3" ht="18.75">
      <c r="A11" s="322" t="s">
        <v>118</v>
      </c>
      <c r="B11" s="321" t="s">
        <v>106</v>
      </c>
      <c r="C11" s="320" t="s">
        <v>129</v>
      </c>
    </row>
    <row r="12" spans="1:3" ht="18.75">
      <c r="A12" s="319">
        <v>1</v>
      </c>
      <c r="B12" s="318">
        <v>2</v>
      </c>
      <c r="C12" s="318">
        <v>3</v>
      </c>
    </row>
    <row r="13" spans="1:3" ht="18.75">
      <c r="A13" s="317" t="s">
        <v>114</v>
      </c>
      <c r="B13" s="316" t="s">
        <v>115</v>
      </c>
      <c r="C13" s="421">
        <f>C14</f>
        <v>39755.7</v>
      </c>
    </row>
    <row r="14" spans="1:5" ht="61.5" customHeight="1">
      <c r="A14" s="302" t="s">
        <v>83</v>
      </c>
      <c r="B14" s="301" t="s">
        <v>176</v>
      </c>
      <c r="C14" s="422">
        <f>C27+C18+C15+C34</f>
        <v>39755.7</v>
      </c>
      <c r="D14" s="308"/>
      <c r="E14" s="308"/>
    </row>
    <row r="15" spans="1:5" ht="49.5" customHeight="1">
      <c r="A15" s="306" t="s">
        <v>372</v>
      </c>
      <c r="B15" s="311" t="s">
        <v>341</v>
      </c>
      <c r="C15" s="422">
        <f>C17</f>
        <v>33587.7</v>
      </c>
      <c r="D15" s="308"/>
      <c r="E15" s="308"/>
    </row>
    <row r="16" spans="1:5" ht="49.5" customHeight="1">
      <c r="A16" s="307" t="s">
        <v>481</v>
      </c>
      <c r="B16" s="315" t="s">
        <v>480</v>
      </c>
      <c r="C16" s="423">
        <f>C17</f>
        <v>33587.7</v>
      </c>
      <c r="D16" s="308"/>
      <c r="E16" s="308"/>
    </row>
    <row r="17" spans="1:5" ht="73.5" customHeight="1">
      <c r="A17" s="306" t="s">
        <v>364</v>
      </c>
      <c r="B17" s="311" t="s">
        <v>397</v>
      </c>
      <c r="C17" s="423">
        <v>33587.7</v>
      </c>
      <c r="D17" s="308"/>
      <c r="E17" s="308"/>
    </row>
    <row r="18" spans="1:5" ht="58.5" customHeight="1">
      <c r="A18" s="306" t="s">
        <v>373</v>
      </c>
      <c r="B18" s="314" t="s">
        <v>431</v>
      </c>
      <c r="C18" s="423">
        <f>C19+C24</f>
        <v>5137</v>
      </c>
      <c r="D18" s="308"/>
      <c r="E18" s="308"/>
    </row>
    <row r="19" spans="1:5" ht="74.25" customHeight="1">
      <c r="A19" s="306" t="s">
        <v>392</v>
      </c>
      <c r="B19" s="313" t="s">
        <v>396</v>
      </c>
      <c r="C19" s="423">
        <f>C20</f>
        <v>244.6</v>
      </c>
      <c r="D19" s="308"/>
      <c r="E19" s="308"/>
    </row>
    <row r="20" spans="1:5" ht="75.75" customHeight="1">
      <c r="A20" s="312" t="s">
        <v>389</v>
      </c>
      <c r="B20" s="97" t="s">
        <v>390</v>
      </c>
      <c r="C20" s="423">
        <f>C23</f>
        <v>244.6</v>
      </c>
      <c r="D20" s="308"/>
      <c r="E20" s="308"/>
    </row>
    <row r="21" spans="1:5" ht="48.75" customHeight="1" hidden="1">
      <c r="A21" s="312" t="s">
        <v>393</v>
      </c>
      <c r="B21" s="97" t="s">
        <v>394</v>
      </c>
      <c r="C21" s="423">
        <f>C22</f>
        <v>0</v>
      </c>
      <c r="D21" s="308"/>
      <c r="E21" s="308"/>
    </row>
    <row r="22" spans="1:5" ht="48.75" customHeight="1" hidden="1">
      <c r="A22" s="312" t="s">
        <v>391</v>
      </c>
      <c r="B22" s="97" t="s">
        <v>395</v>
      </c>
      <c r="C22" s="423">
        <v>0</v>
      </c>
      <c r="D22" s="308"/>
      <c r="E22" s="308"/>
    </row>
    <row r="23" spans="1:5" ht="275.25" customHeight="1">
      <c r="A23" s="310" t="s">
        <v>131</v>
      </c>
      <c r="B23" s="254" t="s">
        <v>460</v>
      </c>
      <c r="C23" s="423">
        <v>244.6</v>
      </c>
      <c r="D23" s="308"/>
      <c r="E23" s="308"/>
    </row>
    <row r="24" spans="1:5" ht="24.75" customHeight="1">
      <c r="A24" s="306" t="s">
        <v>387</v>
      </c>
      <c r="B24" s="311" t="s">
        <v>346</v>
      </c>
      <c r="C24" s="423">
        <f>C25</f>
        <v>4892.4</v>
      </c>
      <c r="D24" s="308"/>
      <c r="E24" s="308"/>
    </row>
    <row r="25" spans="1:5" ht="58.5" customHeight="1">
      <c r="A25" s="306" t="s">
        <v>365</v>
      </c>
      <c r="B25" s="311" t="s">
        <v>331</v>
      </c>
      <c r="C25" s="423">
        <f>C26</f>
        <v>4892.4</v>
      </c>
      <c r="D25" s="308"/>
      <c r="E25" s="308"/>
    </row>
    <row r="26" spans="1:5" ht="64.5" customHeight="1">
      <c r="A26" s="310" t="s">
        <v>131</v>
      </c>
      <c r="B26" s="309" t="s">
        <v>541</v>
      </c>
      <c r="C26" s="423">
        <v>4892.4</v>
      </c>
      <c r="D26" s="308"/>
      <c r="E26" s="308"/>
    </row>
    <row r="27" spans="1:3" ht="46.5" customHeight="1">
      <c r="A27" s="306" t="s">
        <v>374</v>
      </c>
      <c r="B27" s="301" t="s">
        <v>342</v>
      </c>
      <c r="C27" s="423">
        <f>C28+C31</f>
        <v>1031</v>
      </c>
    </row>
    <row r="28" spans="1:3" ht="63" customHeight="1">
      <c r="A28" s="306" t="s">
        <v>479</v>
      </c>
      <c r="B28" s="301" t="s">
        <v>478</v>
      </c>
      <c r="C28" s="423">
        <f>C29</f>
        <v>7.6</v>
      </c>
    </row>
    <row r="29" spans="1:3" ht="65.25" customHeight="1">
      <c r="A29" s="306" t="s">
        <v>366</v>
      </c>
      <c r="B29" s="301" t="s">
        <v>288</v>
      </c>
      <c r="C29" s="423">
        <f>C30</f>
        <v>7.6</v>
      </c>
    </row>
    <row r="30" spans="1:3" ht="97.5" customHeight="1">
      <c r="A30" s="305" t="s">
        <v>131</v>
      </c>
      <c r="B30" s="254" t="s">
        <v>347</v>
      </c>
      <c r="C30" s="432">
        <v>7.6</v>
      </c>
    </row>
    <row r="31" spans="1:3" ht="85.5" customHeight="1">
      <c r="A31" s="307" t="s">
        <v>477</v>
      </c>
      <c r="B31" s="412" t="s">
        <v>505</v>
      </c>
      <c r="C31" s="423">
        <f>C32</f>
        <v>1023.4</v>
      </c>
    </row>
    <row r="32" spans="1:3" ht="82.5" customHeight="1">
      <c r="A32" s="306" t="s">
        <v>367</v>
      </c>
      <c r="B32" s="410" t="s">
        <v>506</v>
      </c>
      <c r="C32" s="433">
        <f>C33</f>
        <v>1023.4</v>
      </c>
    </row>
    <row r="33" spans="1:3" ht="124.5" customHeight="1">
      <c r="A33" s="305" t="s">
        <v>131</v>
      </c>
      <c r="B33" s="411" t="s">
        <v>507</v>
      </c>
      <c r="C33" s="434">
        <v>1023.4</v>
      </c>
    </row>
    <row r="34" spans="1:3" ht="33.75" customHeight="1" hidden="1">
      <c r="A34" s="75" t="s">
        <v>476</v>
      </c>
      <c r="B34" s="301" t="s">
        <v>475</v>
      </c>
      <c r="C34" s="304">
        <f>C35</f>
        <v>0</v>
      </c>
    </row>
    <row r="35" spans="1:3" ht="46.5" customHeight="1" hidden="1">
      <c r="A35" s="75" t="s">
        <v>368</v>
      </c>
      <c r="B35" s="300" t="s">
        <v>9</v>
      </c>
      <c r="C35" s="304">
        <f>C38+C36+C37</f>
        <v>0</v>
      </c>
    </row>
    <row r="36" spans="1:3" ht="80.25" customHeight="1" hidden="1">
      <c r="A36" s="298" t="s">
        <v>131</v>
      </c>
      <c r="B36" s="297" t="s">
        <v>474</v>
      </c>
      <c r="C36" s="303">
        <v>0</v>
      </c>
    </row>
    <row r="37" spans="1:3" ht="140.25" customHeight="1" hidden="1">
      <c r="A37" s="298"/>
      <c r="B37" s="297" t="s">
        <v>473</v>
      </c>
      <c r="C37" s="303">
        <v>0</v>
      </c>
    </row>
    <row r="38" spans="1:3" ht="103.5" customHeight="1" hidden="1">
      <c r="A38" s="298"/>
      <c r="B38" s="297" t="s">
        <v>472</v>
      </c>
      <c r="C38" s="303">
        <v>0</v>
      </c>
    </row>
    <row r="39" spans="1:3" ht="21.75" customHeight="1" hidden="1">
      <c r="A39" s="75" t="s">
        <v>178</v>
      </c>
      <c r="B39" s="302" t="s">
        <v>179</v>
      </c>
      <c r="C39" s="299">
        <f>C40</f>
        <v>0</v>
      </c>
    </row>
    <row r="40" spans="1:3" ht="37.5" hidden="1">
      <c r="A40" s="75" t="s">
        <v>180</v>
      </c>
      <c r="B40" s="301" t="s">
        <v>181</v>
      </c>
      <c r="C40" s="299">
        <f>C41</f>
        <v>0</v>
      </c>
    </row>
    <row r="41" spans="1:3" ht="37.5" hidden="1">
      <c r="A41" s="75" t="s">
        <v>56</v>
      </c>
      <c r="B41" s="300" t="s">
        <v>57</v>
      </c>
      <c r="C41" s="299">
        <f>C42</f>
        <v>0</v>
      </c>
    </row>
    <row r="42" spans="1:3" ht="99" customHeight="1" hidden="1">
      <c r="A42" s="298" t="s">
        <v>131</v>
      </c>
      <c r="B42" s="297" t="s">
        <v>184</v>
      </c>
      <c r="C42" s="296"/>
    </row>
    <row r="43" spans="1:3" ht="56.25" hidden="1">
      <c r="A43" s="295" t="s">
        <v>182</v>
      </c>
      <c r="B43" s="97" t="s">
        <v>183</v>
      </c>
      <c r="C43" s="292">
        <f>C44</f>
        <v>0</v>
      </c>
    </row>
    <row r="44" spans="1:3" ht="75" hidden="1">
      <c r="A44" s="294" t="s">
        <v>170</v>
      </c>
      <c r="B44" s="293" t="s">
        <v>55</v>
      </c>
      <c r="C44" s="292"/>
    </row>
    <row r="45" spans="1:3" ht="18.75">
      <c r="A45" s="291"/>
      <c r="B45" s="77"/>
      <c r="C45" s="290"/>
    </row>
    <row r="46" spans="1:3" ht="18.75">
      <c r="A46" s="291"/>
      <c r="B46" s="77"/>
      <c r="C46" s="290"/>
    </row>
    <row r="47" spans="1:3" ht="18.75">
      <c r="A47" s="291"/>
      <c r="B47" s="77"/>
      <c r="C47" s="290"/>
    </row>
    <row r="48" spans="1:3" s="287" customFormat="1" ht="18.75">
      <c r="A48" s="287" t="s">
        <v>384</v>
      </c>
      <c r="B48" s="284"/>
      <c r="C48" s="283"/>
    </row>
    <row r="49" spans="1:3" s="287" customFormat="1" ht="18.75">
      <c r="A49" s="287" t="s">
        <v>59</v>
      </c>
      <c r="B49" s="284"/>
      <c r="C49" s="289" t="s">
        <v>385</v>
      </c>
    </row>
    <row r="52" spans="4:10" ht="18.75">
      <c r="D52" s="287"/>
      <c r="E52" s="287"/>
      <c r="F52" s="287"/>
      <c r="G52" s="287"/>
      <c r="H52" s="287"/>
      <c r="I52" s="288"/>
      <c r="J52" s="287"/>
    </row>
    <row r="53" spans="2:9" ht="18.75">
      <c r="B53" s="286"/>
      <c r="C53" s="285"/>
      <c r="D53" s="287"/>
      <c r="E53" s="287"/>
      <c r="F53" s="287"/>
      <c r="G53" s="287"/>
      <c r="H53" s="287"/>
      <c r="I53" s="287"/>
    </row>
    <row r="54" spans="2:3" ht="18.75">
      <c r="B54" s="286"/>
      <c r="C54" s="285"/>
    </row>
    <row r="62" spans="1:10" s="284" customFormat="1" ht="18.75">
      <c r="A62" s="282"/>
      <c r="C62" s="283"/>
      <c r="D62" s="282"/>
      <c r="E62" s="282"/>
      <c r="F62" s="282"/>
      <c r="G62" s="282"/>
      <c r="H62" s="282"/>
      <c r="I62" s="282"/>
      <c r="J62" s="282"/>
    </row>
  </sheetData>
  <sheetProtection/>
  <mergeCells count="6">
    <mergeCell ref="B1:C1"/>
    <mergeCell ref="B2:C2"/>
    <mergeCell ref="B3:C3"/>
    <mergeCell ref="B4:C4"/>
    <mergeCell ref="B5:C5"/>
    <mergeCell ref="A8:C8"/>
  </mergeCells>
  <printOptions horizontalCentered="1"/>
  <pageMargins left="0" right="0" top="0" bottom="0" header="0" footer="0"/>
  <pageSetup blackAndWhite="1" horizontalDpi="600" verticalDpi="600" orientation="portrait" paperSize="9" scale="6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zoomScale="75" zoomScaleNormal="85" zoomScaleSheetLayoutView="75" zoomScalePageLayoutView="0" workbookViewId="0" topLeftCell="A1">
      <selection activeCell="F50" sqref="F50"/>
    </sheetView>
  </sheetViews>
  <sheetFormatPr defaultColWidth="9.00390625" defaultRowHeight="12.75"/>
  <cols>
    <col min="1" max="1" width="7.875" style="33" customWidth="1"/>
    <col min="2" max="2" width="19.875" style="33" customWidth="1"/>
    <col min="3" max="3" width="63.25390625" style="33" customWidth="1"/>
    <col min="4" max="4" width="21.625" style="69" customWidth="1"/>
    <col min="5" max="5" width="9.125" style="33" customWidth="1"/>
    <col min="6" max="6" width="19.375" style="33" customWidth="1"/>
    <col min="7" max="35" width="9.125" style="33" customWidth="1"/>
    <col min="36" max="16384" width="9.125" style="20" customWidth="1"/>
  </cols>
  <sheetData>
    <row r="1" spans="1:4" ht="18.75">
      <c r="A1" s="23"/>
      <c r="B1" s="23"/>
      <c r="C1" s="442" t="s">
        <v>482</v>
      </c>
      <c r="D1" s="442"/>
    </row>
    <row r="2" spans="1:4" ht="18.75">
      <c r="A2" s="23"/>
      <c r="B2" s="23"/>
      <c r="C2" s="442" t="s">
        <v>369</v>
      </c>
      <c r="D2" s="442"/>
    </row>
    <row r="3" spans="1:4" ht="18.75">
      <c r="A3" s="23"/>
      <c r="B3" s="23"/>
      <c r="C3" s="442" t="s">
        <v>59</v>
      </c>
      <c r="D3" s="442"/>
    </row>
    <row r="4" spans="1:4" ht="18.75">
      <c r="A4" s="23"/>
      <c r="B4" s="23"/>
      <c r="C4" s="444" t="s">
        <v>370</v>
      </c>
      <c r="D4" s="444"/>
    </row>
    <row r="5" spans="1:4" ht="18.75">
      <c r="A5" s="23"/>
      <c r="B5" s="23"/>
      <c r="C5" s="444" t="s">
        <v>522</v>
      </c>
      <c r="D5" s="444"/>
    </row>
    <row r="6" spans="1:4" ht="18.75">
      <c r="A6" s="23"/>
      <c r="B6" s="23"/>
      <c r="C6" s="442" t="s">
        <v>343</v>
      </c>
      <c r="D6" s="442"/>
    </row>
    <row r="7" spans="1:4" ht="18.75">
      <c r="A7" s="23"/>
      <c r="B7" s="23"/>
      <c r="C7" s="222"/>
      <c r="D7" s="222"/>
    </row>
    <row r="8" spans="1:4" ht="18.75">
      <c r="A8" s="447" t="s">
        <v>177</v>
      </c>
      <c r="B8" s="448"/>
      <c r="C8" s="448"/>
      <c r="D8" s="448"/>
    </row>
    <row r="9" spans="1:4" ht="18.75">
      <c r="A9" s="192" t="s">
        <v>526</v>
      </c>
      <c r="B9" s="192"/>
      <c r="C9" s="249"/>
      <c r="D9" s="192"/>
    </row>
    <row r="10" spans="1:4" ht="7.5" customHeight="1">
      <c r="A10" s="23"/>
      <c r="B10" s="33" t="s">
        <v>167</v>
      </c>
      <c r="D10" s="68"/>
    </row>
    <row r="11" ht="18.75">
      <c r="D11" s="68" t="s">
        <v>371</v>
      </c>
    </row>
    <row r="12" spans="1:4" ht="18.75">
      <c r="A12" s="79" t="s">
        <v>105</v>
      </c>
      <c r="B12" s="79" t="s">
        <v>158</v>
      </c>
      <c r="C12" s="79" t="s">
        <v>107</v>
      </c>
      <c r="D12" s="80" t="s">
        <v>129</v>
      </c>
    </row>
    <row r="13" spans="1:4" ht="18.75">
      <c r="A13" s="76">
        <v>1</v>
      </c>
      <c r="B13" s="76">
        <v>2</v>
      </c>
      <c r="C13" s="76">
        <v>3</v>
      </c>
      <c r="D13" s="76">
        <v>4</v>
      </c>
    </row>
    <row r="14" spans="1:35" s="28" customFormat="1" ht="18.75">
      <c r="A14" s="34"/>
      <c r="B14" s="34"/>
      <c r="C14" s="35" t="s">
        <v>76</v>
      </c>
      <c r="D14" s="424">
        <f>D16+D22+D24+D28+D31+D36+D38+D40+D45</f>
        <v>94750.24</v>
      </c>
      <c r="E14" s="40"/>
      <c r="F14" s="8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4" ht="18.75">
      <c r="A15" s="34"/>
      <c r="B15" s="34"/>
      <c r="C15" s="36" t="s">
        <v>77</v>
      </c>
      <c r="D15" s="233"/>
    </row>
    <row r="16" spans="1:6" ht="18.75">
      <c r="A16" s="31" t="s">
        <v>110</v>
      </c>
      <c r="B16" s="21" t="s">
        <v>78</v>
      </c>
      <c r="C16" s="37" t="s">
        <v>117</v>
      </c>
      <c r="D16" s="425">
        <f>D17+D18+D20+D21+D19</f>
        <v>19877.5</v>
      </c>
      <c r="F16" s="83"/>
    </row>
    <row r="17" spans="1:4" ht="61.5" customHeight="1">
      <c r="A17" s="34"/>
      <c r="B17" s="22" t="s">
        <v>96</v>
      </c>
      <c r="C17" s="38" t="s">
        <v>151</v>
      </c>
      <c r="D17" s="233">
        <f>'прил 5 (ведом.)'!I24</f>
        <v>1458.6</v>
      </c>
    </row>
    <row r="18" spans="1:5" ht="80.25" customHeight="1">
      <c r="A18" s="34"/>
      <c r="B18" s="22" t="s">
        <v>79</v>
      </c>
      <c r="C18" s="38" t="s">
        <v>92</v>
      </c>
      <c r="D18" s="233">
        <f>'прил 5 (ведом.)'!I30</f>
        <v>13907.7</v>
      </c>
      <c r="E18" s="96"/>
    </row>
    <row r="19" spans="1:5" ht="58.5" customHeight="1">
      <c r="A19" s="34"/>
      <c r="B19" s="22" t="s">
        <v>196</v>
      </c>
      <c r="C19" s="46" t="s">
        <v>197</v>
      </c>
      <c r="D19" s="233">
        <f>'прил 5 (ведом.)'!I16</f>
        <v>186.1</v>
      </c>
      <c r="E19" s="96"/>
    </row>
    <row r="20" spans="1:4" ht="18.75">
      <c r="A20" s="34"/>
      <c r="B20" s="22" t="s">
        <v>169</v>
      </c>
      <c r="C20" s="38" t="s">
        <v>72</v>
      </c>
      <c r="D20" s="233">
        <f>'прил 5 (ведом.)'!I40</f>
        <v>200</v>
      </c>
    </row>
    <row r="21" spans="1:4" ht="18.75">
      <c r="A21" s="34"/>
      <c r="B21" s="22" t="s">
        <v>168</v>
      </c>
      <c r="C21" s="38" t="s">
        <v>73</v>
      </c>
      <c r="D21" s="233">
        <f>'прил 5 (ведом.)'!I45</f>
        <v>4125.1</v>
      </c>
    </row>
    <row r="22" spans="1:4" ht="18.75">
      <c r="A22" s="84" t="s">
        <v>95</v>
      </c>
      <c r="B22" s="85" t="s">
        <v>127</v>
      </c>
      <c r="C22" s="86" t="s">
        <v>130</v>
      </c>
      <c r="D22" s="426">
        <f>D23</f>
        <v>1023.4</v>
      </c>
    </row>
    <row r="23" spans="1:4" ht="18.75">
      <c r="A23" s="34"/>
      <c r="B23" s="22" t="s">
        <v>152</v>
      </c>
      <c r="C23" s="38" t="s">
        <v>153</v>
      </c>
      <c r="D23" s="233">
        <f>'прил 5 (ведом.)'!I73</f>
        <v>1023.4</v>
      </c>
    </row>
    <row r="24" spans="1:4" ht="37.5">
      <c r="A24" s="232" t="s">
        <v>139</v>
      </c>
      <c r="B24" s="21" t="s">
        <v>80</v>
      </c>
      <c r="C24" s="37" t="s">
        <v>74</v>
      </c>
      <c r="D24" s="425">
        <f>D25+D26+D27</f>
        <v>1000</v>
      </c>
    </row>
    <row r="25" spans="1:4" ht="56.25" hidden="1">
      <c r="A25" s="34"/>
      <c r="B25" s="22" t="s">
        <v>81</v>
      </c>
      <c r="C25" s="38" t="s">
        <v>86</v>
      </c>
      <c r="D25" s="233">
        <f>'прил 5 (ведом.)'!I81</f>
        <v>0</v>
      </c>
    </row>
    <row r="26" spans="1:4" ht="63" customHeight="1">
      <c r="A26" s="34"/>
      <c r="B26" s="22" t="s">
        <v>185</v>
      </c>
      <c r="C26" s="109" t="s">
        <v>447</v>
      </c>
      <c r="D26" s="233">
        <f>'прил 5 (ведом.)'!I87</f>
        <v>500</v>
      </c>
    </row>
    <row r="27" spans="1:4" ht="39.75" customHeight="1">
      <c r="A27" s="34"/>
      <c r="B27" s="22" t="s">
        <v>8</v>
      </c>
      <c r="C27" s="108" t="s">
        <v>1</v>
      </c>
      <c r="D27" s="233">
        <f>'прил 5 (ведом.)'!I96</f>
        <v>500</v>
      </c>
    </row>
    <row r="28" spans="1:35" s="27" customFormat="1" ht="18.75">
      <c r="A28" s="31" t="s">
        <v>109</v>
      </c>
      <c r="B28" s="21" t="s">
        <v>140</v>
      </c>
      <c r="C28" s="37" t="s">
        <v>75</v>
      </c>
      <c r="D28" s="425">
        <f>D29+D30</f>
        <v>14697.6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s="27" customFormat="1" ht="18.75">
      <c r="A29" s="31"/>
      <c r="B29" s="49" t="s">
        <v>173</v>
      </c>
      <c r="C29" s="98" t="s">
        <v>198</v>
      </c>
      <c r="D29" s="234">
        <f>'прил 5 (ведом.)'!I103</f>
        <v>8394.5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4" ht="23.25" customHeight="1">
      <c r="A30" s="34"/>
      <c r="B30" s="22" t="s">
        <v>124</v>
      </c>
      <c r="C30" s="38" t="s">
        <v>97</v>
      </c>
      <c r="D30" s="233">
        <f>'прил 5 (ведом.)'!I109</f>
        <v>6303.1</v>
      </c>
    </row>
    <row r="31" spans="1:4" ht="18.75">
      <c r="A31" s="31" t="s">
        <v>128</v>
      </c>
      <c r="B31" s="21" t="s">
        <v>141</v>
      </c>
      <c r="C31" s="37" t="s">
        <v>84</v>
      </c>
      <c r="D31" s="425">
        <f>D32+D33+D34+D35</f>
        <v>25670</v>
      </c>
    </row>
    <row r="32" spans="1:4" ht="18.75">
      <c r="A32" s="31"/>
      <c r="B32" s="49" t="s">
        <v>337</v>
      </c>
      <c r="C32" s="97" t="s">
        <v>332</v>
      </c>
      <c r="D32" s="234">
        <f>'прил 5 (ведом.)'!I126</f>
        <v>50</v>
      </c>
    </row>
    <row r="33" spans="1:4" ht="18.75">
      <c r="A33" s="34"/>
      <c r="B33" s="22" t="s">
        <v>142</v>
      </c>
      <c r="C33" s="38" t="s">
        <v>85</v>
      </c>
      <c r="D33" s="234">
        <f>'прил 5 (ведом.)'!I132</f>
        <v>220</v>
      </c>
    </row>
    <row r="34" spans="1:4" ht="18.75">
      <c r="A34" s="34"/>
      <c r="B34" s="22" t="s">
        <v>125</v>
      </c>
      <c r="C34" s="38" t="s">
        <v>154</v>
      </c>
      <c r="D34" s="234">
        <f>'прил 5 (ведом.)'!I145</f>
        <v>5400</v>
      </c>
    </row>
    <row r="35" spans="1:4" ht="37.5">
      <c r="A35" s="34"/>
      <c r="B35" s="22" t="s">
        <v>174</v>
      </c>
      <c r="C35" s="103" t="s">
        <v>171</v>
      </c>
      <c r="D35" s="234">
        <f>'прил 5 (ведом.)'!I162</f>
        <v>20000</v>
      </c>
    </row>
    <row r="36" spans="1:4" ht="18.75" hidden="1">
      <c r="A36" s="31" t="s">
        <v>87</v>
      </c>
      <c r="B36" s="21" t="s">
        <v>143</v>
      </c>
      <c r="C36" s="37" t="s">
        <v>111</v>
      </c>
      <c r="D36" s="425">
        <f>SUM(D37:D37)</f>
        <v>0</v>
      </c>
    </row>
    <row r="37" spans="1:4" ht="18.75" hidden="1">
      <c r="A37" s="31"/>
      <c r="B37" s="22" t="s">
        <v>144</v>
      </c>
      <c r="C37" s="38" t="s">
        <v>359</v>
      </c>
      <c r="D37" s="233">
        <f>'прил 5 (ведом.)'!I169</f>
        <v>0</v>
      </c>
    </row>
    <row r="38" spans="1:4" ht="18.75">
      <c r="A38" s="31" t="s">
        <v>87</v>
      </c>
      <c r="B38" s="21" t="s">
        <v>145</v>
      </c>
      <c r="C38" s="37" t="s">
        <v>199</v>
      </c>
      <c r="D38" s="425">
        <f>D39</f>
        <v>26920.1</v>
      </c>
    </row>
    <row r="39" spans="1:4" ht="18.75">
      <c r="A39" s="34"/>
      <c r="B39" s="22" t="s">
        <v>146</v>
      </c>
      <c r="C39" s="38" t="s">
        <v>88</v>
      </c>
      <c r="D39" s="233">
        <f>'прил 5 (ведом.)'!I176</f>
        <v>26920.1</v>
      </c>
    </row>
    <row r="40" spans="1:4" ht="21.75" customHeight="1">
      <c r="A40" s="31" t="s">
        <v>147</v>
      </c>
      <c r="B40" s="110">
        <v>1000</v>
      </c>
      <c r="C40" s="111" t="s">
        <v>150</v>
      </c>
      <c r="D40" s="425">
        <f>D42+D43+D44</f>
        <v>1061.6399999999999</v>
      </c>
    </row>
    <row r="41" spans="1:4" ht="21.75" customHeight="1" hidden="1">
      <c r="A41" s="31"/>
      <c r="B41" s="178">
        <v>1003</v>
      </c>
      <c r="C41" s="179" t="s">
        <v>98</v>
      </c>
      <c r="D41" s="234"/>
    </row>
    <row r="42" spans="1:4" ht="21.75" customHeight="1">
      <c r="A42" s="31"/>
      <c r="B42" s="178">
        <v>1001</v>
      </c>
      <c r="C42" s="179" t="s">
        <v>406</v>
      </c>
      <c r="D42" s="234">
        <f>'прил 5 (ведом.)'!I204</f>
        <v>12</v>
      </c>
    </row>
    <row r="43" spans="1:4" ht="21.75" customHeight="1">
      <c r="A43" s="31"/>
      <c r="B43" s="178">
        <v>1004</v>
      </c>
      <c r="C43" s="179" t="s">
        <v>509</v>
      </c>
      <c r="D43" s="234">
        <f>'прил 5 (ведом.)'!I210</f>
        <v>879.64</v>
      </c>
    </row>
    <row r="44" spans="1:4" ht="21.75" customHeight="1">
      <c r="A44" s="34"/>
      <c r="B44" s="34">
        <v>1006</v>
      </c>
      <c r="C44" s="38" t="s">
        <v>15</v>
      </c>
      <c r="D44" s="234">
        <f>'прил 5 (ведом.)'!I216</f>
        <v>170</v>
      </c>
    </row>
    <row r="45" spans="1:4" ht="18.75">
      <c r="A45" s="31" t="s">
        <v>89</v>
      </c>
      <c r="B45" s="31">
        <v>1100</v>
      </c>
      <c r="C45" s="37" t="s">
        <v>58</v>
      </c>
      <c r="D45" s="425">
        <f>D46+D47</f>
        <v>4500</v>
      </c>
    </row>
    <row r="46" spans="1:4" ht="19.5" customHeight="1">
      <c r="A46" s="34"/>
      <c r="B46" s="34">
        <v>1101</v>
      </c>
      <c r="C46" s="98" t="s">
        <v>175</v>
      </c>
      <c r="D46" s="234">
        <f>'прил 5 (ведом.)'!I223</f>
        <v>4500</v>
      </c>
    </row>
    <row r="47" spans="1:4" ht="19.5" customHeight="1">
      <c r="A47" s="34"/>
      <c r="B47" s="34">
        <v>1102</v>
      </c>
      <c r="C47" s="98" t="s">
        <v>172</v>
      </c>
      <c r="D47" s="234">
        <f>'прил 5 (ведом.)'!I229</f>
        <v>0</v>
      </c>
    </row>
    <row r="49" spans="1:3" s="19" customFormat="1" ht="18.75">
      <c r="A49" s="189" t="s">
        <v>384</v>
      </c>
      <c r="B49" s="41"/>
      <c r="C49" s="72"/>
    </row>
    <row r="50" spans="1:4" s="19" customFormat="1" ht="18.75">
      <c r="A50" s="81" t="s">
        <v>59</v>
      </c>
      <c r="B50" s="41"/>
      <c r="C50" s="70"/>
      <c r="D50" s="78" t="s">
        <v>385</v>
      </c>
    </row>
    <row r="52" spans="5:9" ht="18.75">
      <c r="E52" s="32"/>
      <c r="F52" s="32"/>
      <c r="G52" s="23"/>
      <c r="H52" s="23"/>
      <c r="I52" s="64"/>
    </row>
    <row r="53" spans="5:7" ht="18.75">
      <c r="E53" s="32"/>
      <c r="F53" s="32"/>
      <c r="G53" s="23"/>
    </row>
  </sheetData>
  <sheetProtection/>
  <mergeCells count="7">
    <mergeCell ref="C1:D1"/>
    <mergeCell ref="C2:D2"/>
    <mergeCell ref="A8:D8"/>
    <mergeCell ref="C5:D5"/>
    <mergeCell ref="C3:D3"/>
    <mergeCell ref="C4:D4"/>
    <mergeCell ref="C6:D6"/>
  </mergeCells>
  <printOptions horizontalCentered="1"/>
  <pageMargins left="0" right="0" top="0.3937007874015748" bottom="0" header="0.1968503937007874" footer="0"/>
  <pageSetup fitToHeight="1" fitToWidth="1" horizontalDpi="600" verticalDpi="600" orientation="portrait" paperSize="9" scale="7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2"/>
  <sheetViews>
    <sheetView view="pageBreakPreview" zoomScale="90" zoomScaleNormal="85" zoomScaleSheetLayoutView="90" zoomScalePageLayoutView="0" workbookViewId="0" topLeftCell="A1">
      <pane xSplit="1" ySplit="12" topLeftCell="B173" activePane="bottomRight" state="frozen"/>
      <selection pane="topLeft" activeCell="C8" sqref="C8:C9"/>
      <selection pane="topRight" activeCell="C8" sqref="C8:C9"/>
      <selection pane="bottomLeft" activeCell="C8" sqref="C8:C9"/>
      <selection pane="bottomRight" activeCell="G178" sqref="G178"/>
    </sheetView>
  </sheetViews>
  <sheetFormatPr defaultColWidth="9.00390625" defaultRowHeight="12.75"/>
  <cols>
    <col min="1" max="1" width="7.25390625" style="1" customWidth="1"/>
    <col min="2" max="2" width="37.125" style="24" customWidth="1"/>
    <col min="3" max="3" width="17.75390625" style="13" customWidth="1"/>
    <col min="4" max="4" width="8.25390625" style="13" customWidth="1"/>
    <col min="5" max="5" width="32.125" style="66" customWidth="1"/>
    <col min="6" max="6" width="17.25390625" style="48" customWidth="1"/>
    <col min="7" max="7" width="17.25390625" style="30" customWidth="1"/>
    <col min="8" max="8" width="17.375" style="1" customWidth="1"/>
    <col min="9" max="16384" width="9.125" style="1" customWidth="1"/>
  </cols>
  <sheetData>
    <row r="1" spans="1:7" ht="18.75">
      <c r="A1" s="407"/>
      <c r="B1" s="439"/>
      <c r="C1" s="456" t="s">
        <v>375</v>
      </c>
      <c r="D1" s="456"/>
      <c r="E1" s="456"/>
      <c r="F1" s="30"/>
      <c r="G1" s="1"/>
    </row>
    <row r="2" spans="1:7" ht="18.75">
      <c r="A2" s="407" t="s">
        <v>549</v>
      </c>
      <c r="B2" s="407"/>
      <c r="C2" s="456" t="s">
        <v>550</v>
      </c>
      <c r="D2" s="456"/>
      <c r="E2" s="456"/>
      <c r="F2" s="30"/>
      <c r="G2" s="1"/>
    </row>
    <row r="3" spans="1:7" ht="18.75">
      <c r="A3" s="407"/>
      <c r="B3" s="407"/>
      <c r="C3" s="456" t="s">
        <v>59</v>
      </c>
      <c r="D3" s="456"/>
      <c r="E3" s="456"/>
      <c r="F3" s="30"/>
      <c r="G3" s="1"/>
    </row>
    <row r="4" spans="1:7" ht="18.75">
      <c r="A4" s="408" t="s">
        <v>551</v>
      </c>
      <c r="B4" s="408"/>
      <c r="C4" s="457" t="s">
        <v>552</v>
      </c>
      <c r="D4" s="457"/>
      <c r="E4" s="457"/>
      <c r="F4" s="30"/>
      <c r="G4" s="1"/>
    </row>
    <row r="5" spans="1:7" ht="18.75">
      <c r="A5" s="408"/>
      <c r="B5" s="408"/>
      <c r="C5" s="457" t="s">
        <v>522</v>
      </c>
      <c r="D5" s="457"/>
      <c r="E5" s="457"/>
      <c r="F5" s="30"/>
      <c r="G5" s="1"/>
    </row>
    <row r="6" spans="1:7" ht="18.75">
      <c r="A6" s="407"/>
      <c r="B6" s="407"/>
      <c r="C6" s="456" t="s">
        <v>380</v>
      </c>
      <c r="D6" s="456"/>
      <c r="E6" s="456"/>
      <c r="F6" s="30"/>
      <c r="G6" s="1"/>
    </row>
    <row r="7" spans="1:7" ht="12" customHeight="1">
      <c r="A7" s="2"/>
      <c r="B7" s="554"/>
      <c r="E7" s="555"/>
      <c r="F7" s="30"/>
      <c r="G7" s="1"/>
    </row>
    <row r="8" spans="1:7" ht="75" customHeight="1">
      <c r="A8" s="2"/>
      <c r="B8" s="449" t="s">
        <v>527</v>
      </c>
      <c r="C8" s="449"/>
      <c r="D8" s="449"/>
      <c r="E8" s="449"/>
      <c r="F8" s="30"/>
      <c r="G8" s="1"/>
    </row>
    <row r="9" spans="1:7" ht="10.5" customHeight="1">
      <c r="A9" s="2"/>
      <c r="B9" s="131"/>
      <c r="C9" s="131"/>
      <c r="D9" s="131"/>
      <c r="E9" s="131"/>
      <c r="F9" s="30"/>
      <c r="G9" s="1"/>
    </row>
    <row r="10" spans="1:7" ht="15.75">
      <c r="A10" s="2"/>
      <c r="B10" s="25"/>
      <c r="C10" s="14"/>
      <c r="D10" s="3"/>
      <c r="E10" s="139" t="s">
        <v>371</v>
      </c>
      <c r="F10" s="30"/>
      <c r="G10" s="1"/>
    </row>
    <row r="11" spans="1:7" ht="15.75">
      <c r="A11" s="141" t="s">
        <v>90</v>
      </c>
      <c r="B11" s="142" t="s">
        <v>107</v>
      </c>
      <c r="C11" s="87" t="s">
        <v>100</v>
      </c>
      <c r="D11" s="143" t="s">
        <v>101</v>
      </c>
      <c r="E11" s="144" t="s">
        <v>119</v>
      </c>
      <c r="F11" s="30"/>
      <c r="G11" s="1"/>
    </row>
    <row r="12" spans="1:7" ht="18.75">
      <c r="A12" s="4">
        <v>1</v>
      </c>
      <c r="B12" s="26">
        <v>2</v>
      </c>
      <c r="C12" s="15" t="s">
        <v>120</v>
      </c>
      <c r="D12" s="18" t="s">
        <v>91</v>
      </c>
      <c r="E12" s="73">
        <v>5</v>
      </c>
      <c r="F12" s="30"/>
      <c r="G12" s="1"/>
    </row>
    <row r="13" spans="1:6" s="6" customFormat="1" ht="18.75">
      <c r="A13" s="5"/>
      <c r="B13" s="134" t="s">
        <v>204</v>
      </c>
      <c r="C13" s="16"/>
      <c r="D13" s="16"/>
      <c r="E13" s="427">
        <f>E14+E43+E52+E57+E68+E82+E91+E121+E126+E131+E136+E170+E175+E165</f>
        <v>94750.24000000002</v>
      </c>
      <c r="F13" s="29"/>
    </row>
    <row r="14" spans="1:6" s="6" customFormat="1" ht="67.5" customHeight="1">
      <c r="A14" s="135">
        <v>1</v>
      </c>
      <c r="B14" s="91" t="s">
        <v>17</v>
      </c>
      <c r="C14" s="90" t="s">
        <v>281</v>
      </c>
      <c r="D14" s="90"/>
      <c r="E14" s="235">
        <f>E15+E33</f>
        <v>26920.1</v>
      </c>
      <c r="F14" s="44"/>
    </row>
    <row r="15" spans="1:6" s="6" customFormat="1" ht="53.25" customHeight="1">
      <c r="A15" s="5"/>
      <c r="B15" s="150" t="s">
        <v>18</v>
      </c>
      <c r="C15" s="17" t="s">
        <v>262</v>
      </c>
      <c r="D15" s="87"/>
      <c r="E15" s="236">
        <f>E16+E22+E25</f>
        <v>15400</v>
      </c>
      <c r="F15" s="44"/>
    </row>
    <row r="16" spans="1:6" s="6" customFormat="1" ht="41.25" customHeight="1">
      <c r="A16" s="5"/>
      <c r="B16" s="140" t="s">
        <v>261</v>
      </c>
      <c r="C16" s="17" t="s">
        <v>263</v>
      </c>
      <c r="D16" s="87"/>
      <c r="E16" s="236">
        <f>E17</f>
        <v>15400</v>
      </c>
      <c r="F16" s="44"/>
    </row>
    <row r="17" spans="1:6" s="6" customFormat="1" ht="50.25" customHeight="1">
      <c r="A17" s="5"/>
      <c r="B17" s="145" t="s">
        <v>497</v>
      </c>
      <c r="C17" s="17" t="s">
        <v>320</v>
      </c>
      <c r="D17" s="15"/>
      <c r="E17" s="237">
        <f>E18+E19+E20+E21</f>
        <v>15400</v>
      </c>
      <c r="F17" s="44"/>
    </row>
    <row r="18" spans="1:6" s="6" customFormat="1" ht="112.5" customHeight="1">
      <c r="A18" s="5"/>
      <c r="B18" s="156" t="s">
        <v>208</v>
      </c>
      <c r="C18" s="15" t="s">
        <v>320</v>
      </c>
      <c r="D18" s="15" t="s">
        <v>207</v>
      </c>
      <c r="E18" s="237">
        <f>'прил 5 (ведом.)'!I181</f>
        <v>2981</v>
      </c>
      <c r="F18" s="44"/>
    </row>
    <row r="19" spans="1:6" s="6" customFormat="1" ht="53.25" customHeight="1">
      <c r="A19" s="5"/>
      <c r="B19" s="140" t="s">
        <v>297</v>
      </c>
      <c r="C19" s="15" t="s">
        <v>320</v>
      </c>
      <c r="D19" s="15" t="s">
        <v>209</v>
      </c>
      <c r="E19" s="237">
        <f>'прил 5 (ведом.)'!I182</f>
        <v>1000</v>
      </c>
      <c r="F19" s="44"/>
    </row>
    <row r="20" spans="1:6" s="6" customFormat="1" ht="53.25" customHeight="1">
      <c r="A20" s="5"/>
      <c r="B20" s="10" t="s">
        <v>16</v>
      </c>
      <c r="C20" s="15" t="s">
        <v>320</v>
      </c>
      <c r="D20" s="15" t="s">
        <v>52</v>
      </c>
      <c r="E20" s="237">
        <f>'прил 5 (ведом.)'!I183</f>
        <v>11400</v>
      </c>
      <c r="F20" s="44"/>
    </row>
    <row r="21" spans="1:7" ht="25.5" customHeight="1">
      <c r="A21" s="43"/>
      <c r="B21" s="10" t="s">
        <v>212</v>
      </c>
      <c r="C21" s="15" t="s">
        <v>320</v>
      </c>
      <c r="D21" s="17" t="s">
        <v>211</v>
      </c>
      <c r="E21" s="236">
        <f>'прил 5 (ведом.)'!I184</f>
        <v>19</v>
      </c>
      <c r="F21" s="42"/>
      <c r="G21" s="1"/>
    </row>
    <row r="22" spans="1:7" ht="18.75" customHeight="1" hidden="1">
      <c r="A22" s="43"/>
      <c r="B22" s="140" t="s">
        <v>268</v>
      </c>
      <c r="C22" s="15" t="s">
        <v>267</v>
      </c>
      <c r="D22" s="17"/>
      <c r="E22" s="236">
        <f>E23</f>
        <v>0</v>
      </c>
      <c r="F22" s="42"/>
      <c r="G22" s="1"/>
    </row>
    <row r="23" spans="1:7" ht="31.5" customHeight="1" hidden="1">
      <c r="A23" s="43"/>
      <c r="B23" s="140" t="s">
        <v>21</v>
      </c>
      <c r="C23" s="15" t="s">
        <v>322</v>
      </c>
      <c r="D23" s="17"/>
      <c r="E23" s="236">
        <f>E24</f>
        <v>0</v>
      </c>
      <c r="F23" s="42"/>
      <c r="G23" s="1"/>
    </row>
    <row r="24" spans="1:7" ht="34.5" customHeight="1" hidden="1">
      <c r="A24" s="43"/>
      <c r="B24" s="140" t="s">
        <v>297</v>
      </c>
      <c r="C24" s="15" t="s">
        <v>322</v>
      </c>
      <c r="D24" s="17" t="s">
        <v>209</v>
      </c>
      <c r="E24" s="236">
        <f>'прил 5 (ведом.)'!I187</f>
        <v>0</v>
      </c>
      <c r="F24" s="42"/>
      <c r="G24" s="1"/>
    </row>
    <row r="25" spans="1:7" ht="48" customHeight="1" hidden="1">
      <c r="A25" s="43"/>
      <c r="B25" s="140" t="s">
        <v>265</v>
      </c>
      <c r="C25" s="17" t="s">
        <v>264</v>
      </c>
      <c r="D25" s="17"/>
      <c r="E25" s="236">
        <f>E26</f>
        <v>0</v>
      </c>
      <c r="F25" s="42"/>
      <c r="G25" s="1"/>
    </row>
    <row r="26" spans="1:7" ht="34.5" customHeight="1" hidden="1">
      <c r="A26" s="43"/>
      <c r="B26" s="140" t="s">
        <v>19</v>
      </c>
      <c r="C26" s="17" t="s">
        <v>266</v>
      </c>
      <c r="D26" s="17"/>
      <c r="E26" s="236">
        <f>E27</f>
        <v>0</v>
      </c>
      <c r="F26" s="42"/>
      <c r="G26" s="1"/>
    </row>
    <row r="27" spans="1:7" ht="30.75" customHeight="1" hidden="1">
      <c r="A27" s="43"/>
      <c r="B27" s="140" t="s">
        <v>297</v>
      </c>
      <c r="C27" s="17" t="s">
        <v>266</v>
      </c>
      <c r="D27" s="17" t="s">
        <v>209</v>
      </c>
      <c r="E27" s="236">
        <f>'прил 5 (ведом.)'!I190</f>
        <v>0</v>
      </c>
      <c r="F27" s="42"/>
      <c r="G27" s="1"/>
    </row>
    <row r="28" spans="1:7" ht="31.5" customHeight="1" hidden="1">
      <c r="A28" s="43"/>
      <c r="B28" s="146" t="s">
        <v>19</v>
      </c>
      <c r="C28" s="15" t="s">
        <v>20</v>
      </c>
      <c r="D28" s="15"/>
      <c r="E28" s="237">
        <f>E29</f>
        <v>0</v>
      </c>
      <c r="F28" s="42"/>
      <c r="G28" s="1"/>
    </row>
    <row r="29" spans="1:7" ht="31.5" customHeight="1" hidden="1">
      <c r="A29" s="43"/>
      <c r="B29" s="140" t="s">
        <v>210</v>
      </c>
      <c r="C29" s="15" t="s">
        <v>321</v>
      </c>
      <c r="D29" s="15" t="s">
        <v>209</v>
      </c>
      <c r="E29" s="237"/>
      <c r="F29" s="42"/>
      <c r="G29" s="1"/>
    </row>
    <row r="30" spans="1:7" ht="33" customHeight="1" hidden="1">
      <c r="A30" s="43"/>
      <c r="B30" s="147" t="s">
        <v>21</v>
      </c>
      <c r="C30" s="15" t="s">
        <v>22</v>
      </c>
      <c r="D30" s="15"/>
      <c r="E30" s="237">
        <f>E31</f>
        <v>0</v>
      </c>
      <c r="F30" s="42"/>
      <c r="G30" s="1"/>
    </row>
    <row r="31" spans="1:7" ht="32.25" customHeight="1" hidden="1">
      <c r="A31" s="7"/>
      <c r="B31" s="10" t="s">
        <v>16</v>
      </c>
      <c r="C31" s="15" t="s">
        <v>322</v>
      </c>
      <c r="D31" s="15" t="s">
        <v>52</v>
      </c>
      <c r="E31" s="237"/>
      <c r="F31" s="42"/>
      <c r="G31" s="1"/>
    </row>
    <row r="32" spans="1:7" ht="31.5" customHeight="1" hidden="1">
      <c r="A32" s="7"/>
      <c r="B32" s="140" t="s">
        <v>210</v>
      </c>
      <c r="C32" s="15" t="s">
        <v>321</v>
      </c>
      <c r="D32" s="15" t="s">
        <v>209</v>
      </c>
      <c r="E32" s="237"/>
      <c r="F32" s="42"/>
      <c r="G32" s="1"/>
    </row>
    <row r="33" spans="1:6" ht="39.75" customHeight="1">
      <c r="A33" s="7"/>
      <c r="B33" s="146" t="s">
        <v>23</v>
      </c>
      <c r="C33" s="15" t="s">
        <v>269</v>
      </c>
      <c r="D33" s="15"/>
      <c r="E33" s="237">
        <f>E34</f>
        <v>11520.099999999999</v>
      </c>
      <c r="F33" s="42"/>
    </row>
    <row r="34" spans="1:6" ht="34.5" customHeight="1">
      <c r="A34" s="7"/>
      <c r="B34" s="140" t="s">
        <v>268</v>
      </c>
      <c r="C34" s="15" t="s">
        <v>270</v>
      </c>
      <c r="D34" s="15"/>
      <c r="E34" s="237">
        <f>E35+E39+E41</f>
        <v>11520.099999999999</v>
      </c>
      <c r="F34" s="42"/>
    </row>
    <row r="35" spans="1:6" ht="52.5" customHeight="1">
      <c r="A35" s="7"/>
      <c r="B35" s="145" t="s">
        <v>496</v>
      </c>
      <c r="C35" s="15" t="s">
        <v>323</v>
      </c>
      <c r="D35" s="15"/>
      <c r="E35" s="237">
        <f>E36+E37+E38</f>
        <v>11420.099999999999</v>
      </c>
      <c r="F35" s="42"/>
    </row>
    <row r="36" spans="1:6" ht="117" customHeight="1">
      <c r="A36" s="7"/>
      <c r="B36" s="156" t="s">
        <v>208</v>
      </c>
      <c r="C36" s="15" t="s">
        <v>323</v>
      </c>
      <c r="D36" s="15" t="s">
        <v>207</v>
      </c>
      <c r="E36" s="237">
        <f>'прил 5 (ведом.)'!I196</f>
        <v>9624.8</v>
      </c>
      <c r="F36" s="42"/>
    </row>
    <row r="37" spans="1:6" ht="51" customHeight="1">
      <c r="A37" s="7"/>
      <c r="B37" s="140" t="s">
        <v>297</v>
      </c>
      <c r="C37" s="15" t="s">
        <v>323</v>
      </c>
      <c r="D37" s="15" t="s">
        <v>209</v>
      </c>
      <c r="E37" s="237">
        <f>'прил 5 (ведом.)'!I197</f>
        <v>1779.3</v>
      </c>
      <c r="F37" s="42"/>
    </row>
    <row r="38" spans="1:6" ht="15.75">
      <c r="A38" s="7"/>
      <c r="B38" s="11" t="s">
        <v>212</v>
      </c>
      <c r="C38" s="15" t="s">
        <v>323</v>
      </c>
      <c r="D38" s="15" t="s">
        <v>211</v>
      </c>
      <c r="E38" s="237">
        <f>'прил 5 (ведом.)'!I198</f>
        <v>16</v>
      </c>
      <c r="F38" s="42"/>
    </row>
    <row r="39" spans="1:6" ht="41.25" customHeight="1">
      <c r="A39" s="7"/>
      <c r="B39" s="11" t="s">
        <v>21</v>
      </c>
      <c r="C39" s="15" t="s">
        <v>383</v>
      </c>
      <c r="D39" s="15"/>
      <c r="E39" s="237">
        <f>E40</f>
        <v>100</v>
      </c>
      <c r="F39" s="42"/>
    </row>
    <row r="40" spans="1:6" ht="54" customHeight="1">
      <c r="A40" s="7"/>
      <c r="B40" s="11" t="s">
        <v>297</v>
      </c>
      <c r="C40" s="15" t="s">
        <v>383</v>
      </c>
      <c r="D40" s="15" t="s">
        <v>209</v>
      </c>
      <c r="E40" s="237">
        <f>'прил 5 (ведом.)'!I200</f>
        <v>100</v>
      </c>
      <c r="F40" s="42"/>
    </row>
    <row r="41" spans="1:6" ht="15.75" hidden="1">
      <c r="A41" s="7"/>
      <c r="B41" s="11" t="s">
        <v>404</v>
      </c>
      <c r="C41" s="17" t="s">
        <v>405</v>
      </c>
      <c r="D41" s="15"/>
      <c r="E41" s="237">
        <f>E42</f>
        <v>0</v>
      </c>
      <c r="F41" s="42"/>
    </row>
    <row r="42" spans="1:6" ht="36" customHeight="1" hidden="1">
      <c r="A42" s="7"/>
      <c r="B42" s="11" t="s">
        <v>297</v>
      </c>
      <c r="C42" s="17" t="s">
        <v>405</v>
      </c>
      <c r="D42" s="15" t="s">
        <v>209</v>
      </c>
      <c r="E42" s="237">
        <f>'прил 5 (ведом.)'!I202</f>
        <v>0</v>
      </c>
      <c r="F42" s="42"/>
    </row>
    <row r="43" spans="1:6" ht="81.75" customHeight="1">
      <c r="A43" s="135">
        <v>2</v>
      </c>
      <c r="B43" s="148" t="s">
        <v>24</v>
      </c>
      <c r="C43" s="90" t="s">
        <v>274</v>
      </c>
      <c r="D43" s="15"/>
      <c r="E43" s="238">
        <f>E44+E48</f>
        <v>4500</v>
      </c>
      <c r="F43" s="42"/>
    </row>
    <row r="44" spans="1:6" ht="40.5" customHeight="1">
      <c r="A44" s="7"/>
      <c r="B44" s="152" t="s">
        <v>53</v>
      </c>
      <c r="C44" s="15" t="s">
        <v>275</v>
      </c>
      <c r="D44" s="15"/>
      <c r="E44" s="237">
        <f>E45</f>
        <v>4500</v>
      </c>
      <c r="F44" s="42"/>
    </row>
    <row r="45" spans="1:6" ht="42" customHeight="1">
      <c r="A45" s="7"/>
      <c r="B45" s="140" t="s">
        <v>276</v>
      </c>
      <c r="C45" s="17" t="s">
        <v>277</v>
      </c>
      <c r="D45" s="15"/>
      <c r="E45" s="237">
        <f>E46</f>
        <v>4500</v>
      </c>
      <c r="F45" s="42"/>
    </row>
    <row r="46" spans="1:6" ht="57" customHeight="1">
      <c r="A46" s="7"/>
      <c r="B46" s="145" t="s">
        <v>496</v>
      </c>
      <c r="C46" s="17" t="s">
        <v>325</v>
      </c>
      <c r="D46" s="15"/>
      <c r="E46" s="236">
        <f>E47</f>
        <v>4500</v>
      </c>
      <c r="F46" s="42"/>
    </row>
    <row r="47" spans="1:6" ht="69.75" customHeight="1">
      <c r="A47" s="7"/>
      <c r="B47" s="10" t="s">
        <v>16</v>
      </c>
      <c r="C47" s="17" t="s">
        <v>325</v>
      </c>
      <c r="D47" s="15" t="s">
        <v>52</v>
      </c>
      <c r="E47" s="236">
        <f>'прил 5 (ведом.)'!I228</f>
        <v>4500</v>
      </c>
      <c r="F47" s="42"/>
    </row>
    <row r="48" spans="1:6" ht="20.25" customHeight="1" hidden="1">
      <c r="A48" s="7"/>
      <c r="B48" s="136" t="s">
        <v>351</v>
      </c>
      <c r="C48" s="17" t="s">
        <v>278</v>
      </c>
      <c r="D48" s="15"/>
      <c r="E48" s="237">
        <f>E49</f>
        <v>0</v>
      </c>
      <c r="F48" s="42"/>
    </row>
    <row r="49" spans="1:6" ht="53.25" customHeight="1" hidden="1">
      <c r="A49" s="7"/>
      <c r="B49" s="140" t="s">
        <v>279</v>
      </c>
      <c r="C49" s="17" t="s">
        <v>280</v>
      </c>
      <c r="D49" s="15"/>
      <c r="E49" s="237">
        <f>E50</f>
        <v>0</v>
      </c>
      <c r="F49" s="42"/>
    </row>
    <row r="50" spans="1:6" ht="42" customHeight="1" hidden="1">
      <c r="A50" s="7"/>
      <c r="B50" s="45" t="s">
        <v>25</v>
      </c>
      <c r="C50" s="15" t="s">
        <v>326</v>
      </c>
      <c r="D50" s="15"/>
      <c r="E50" s="237">
        <f>E51</f>
        <v>0</v>
      </c>
      <c r="F50" s="42"/>
    </row>
    <row r="51" spans="1:6" ht="31.5" hidden="1">
      <c r="A51" s="7"/>
      <c r="B51" s="140" t="s">
        <v>297</v>
      </c>
      <c r="C51" s="15" t="s">
        <v>326</v>
      </c>
      <c r="D51" s="15" t="s">
        <v>209</v>
      </c>
      <c r="E51" s="237">
        <f>'прил 5 (ведом.)'!I234</f>
        <v>0</v>
      </c>
      <c r="F51" s="42"/>
    </row>
    <row r="52" spans="1:6" ht="47.25" customHeight="1" hidden="1">
      <c r="A52" s="135">
        <v>3</v>
      </c>
      <c r="B52" s="176" t="s">
        <v>28</v>
      </c>
      <c r="C52" s="90" t="s">
        <v>256</v>
      </c>
      <c r="D52" s="15"/>
      <c r="E52" s="238">
        <f>E53</f>
        <v>0</v>
      </c>
      <c r="F52" s="42"/>
    </row>
    <row r="53" spans="1:6" ht="31.5" hidden="1">
      <c r="A53" s="7"/>
      <c r="B53" s="155" t="s">
        <v>351</v>
      </c>
      <c r="C53" s="15" t="s">
        <v>257</v>
      </c>
      <c r="D53" s="15"/>
      <c r="E53" s="237">
        <f>E54</f>
        <v>0</v>
      </c>
      <c r="F53" s="42"/>
    </row>
    <row r="54" spans="1:6" ht="69.75" customHeight="1" hidden="1">
      <c r="A54" s="7"/>
      <c r="B54" s="140" t="s">
        <v>258</v>
      </c>
      <c r="C54" s="15" t="s">
        <v>259</v>
      </c>
      <c r="D54" s="15"/>
      <c r="E54" s="237">
        <f>E55</f>
        <v>0</v>
      </c>
      <c r="F54" s="42"/>
    </row>
    <row r="55" spans="1:6" ht="36.75" customHeight="1" hidden="1">
      <c r="A55" s="7"/>
      <c r="B55" s="155" t="s">
        <v>29</v>
      </c>
      <c r="C55" s="15" t="s">
        <v>319</v>
      </c>
      <c r="D55" s="15"/>
      <c r="E55" s="237">
        <f>E56</f>
        <v>0</v>
      </c>
      <c r="F55" s="42"/>
    </row>
    <row r="56" spans="1:6" ht="42.75" customHeight="1" hidden="1">
      <c r="A56" s="7"/>
      <c r="B56" s="10" t="s">
        <v>16</v>
      </c>
      <c r="C56" s="15" t="s">
        <v>319</v>
      </c>
      <c r="D56" s="15" t="s">
        <v>52</v>
      </c>
      <c r="E56" s="237">
        <f>'прил 5 (ведом.)'!I174</f>
        <v>0</v>
      </c>
      <c r="F56" s="42"/>
    </row>
    <row r="57" spans="1:6" ht="84" customHeight="1">
      <c r="A57" s="135">
        <v>3</v>
      </c>
      <c r="B57" s="148" t="s">
        <v>30</v>
      </c>
      <c r="C57" s="90" t="s">
        <v>221</v>
      </c>
      <c r="D57" s="15"/>
      <c r="E57" s="238">
        <f>E58</f>
        <v>1000</v>
      </c>
      <c r="F57" s="42"/>
    </row>
    <row r="58" spans="1:6" ht="51.75" customHeight="1">
      <c r="A58" s="7"/>
      <c r="B58" s="137" t="s">
        <v>351</v>
      </c>
      <c r="C58" s="15" t="s">
        <v>222</v>
      </c>
      <c r="D58" s="15"/>
      <c r="E58" s="237">
        <f>E65+E62+E59</f>
        <v>1000</v>
      </c>
      <c r="F58" s="42"/>
    </row>
    <row r="59" spans="1:6" ht="87.75" customHeight="1">
      <c r="A59" s="7"/>
      <c r="B59" s="325" t="s">
        <v>223</v>
      </c>
      <c r="C59" s="250" t="s">
        <v>224</v>
      </c>
      <c r="D59" s="15"/>
      <c r="E59" s="237">
        <f>E60</f>
        <v>200</v>
      </c>
      <c r="F59" s="42"/>
    </row>
    <row r="60" spans="1:7" ht="46.5" customHeight="1">
      <c r="A60" s="7"/>
      <c r="B60" s="325" t="s">
        <v>483</v>
      </c>
      <c r="C60" s="250" t="s">
        <v>225</v>
      </c>
      <c r="D60" s="15"/>
      <c r="E60" s="237">
        <f>E61</f>
        <v>200</v>
      </c>
      <c r="F60" s="42"/>
      <c r="G60" s="1"/>
    </row>
    <row r="61" spans="1:7" ht="57.75" customHeight="1">
      <c r="A61" s="7"/>
      <c r="B61" s="177" t="s">
        <v>297</v>
      </c>
      <c r="C61" s="250" t="s">
        <v>225</v>
      </c>
      <c r="D61" s="15" t="s">
        <v>209</v>
      </c>
      <c r="E61" s="237">
        <f>'прил 5 (ведом.)'!I92</f>
        <v>200</v>
      </c>
      <c r="F61" s="42"/>
      <c r="G61" s="1"/>
    </row>
    <row r="62" spans="1:7" ht="49.5" customHeight="1">
      <c r="A62" s="7"/>
      <c r="B62" s="137" t="s">
        <v>3</v>
      </c>
      <c r="C62" s="15" t="s">
        <v>6</v>
      </c>
      <c r="D62" s="15"/>
      <c r="E62" s="237">
        <f>E63</f>
        <v>500</v>
      </c>
      <c r="F62" s="42"/>
      <c r="G62" s="1"/>
    </row>
    <row r="63" spans="1:7" ht="39" customHeight="1">
      <c r="A63" s="7"/>
      <c r="B63" s="140" t="s">
        <v>5</v>
      </c>
      <c r="C63" s="15" t="s">
        <v>7</v>
      </c>
      <c r="D63" s="15"/>
      <c r="E63" s="237">
        <f>E64</f>
        <v>500</v>
      </c>
      <c r="F63" s="42"/>
      <c r="G63" s="1"/>
    </row>
    <row r="64" spans="1:7" ht="56.25" customHeight="1">
      <c r="A64" s="7"/>
      <c r="B64" s="140" t="s">
        <v>297</v>
      </c>
      <c r="C64" s="15" t="s">
        <v>7</v>
      </c>
      <c r="D64" s="15" t="s">
        <v>209</v>
      </c>
      <c r="E64" s="237">
        <f>'прил 5 (ведом.)'!I101</f>
        <v>500</v>
      </c>
      <c r="F64" s="42"/>
      <c r="G64" s="1"/>
    </row>
    <row r="65" spans="1:7" ht="55.5" customHeight="1">
      <c r="A65" s="7"/>
      <c r="B65" s="11" t="s">
        <v>227</v>
      </c>
      <c r="C65" s="15" t="s">
        <v>282</v>
      </c>
      <c r="D65" s="15"/>
      <c r="E65" s="237">
        <f>E66</f>
        <v>300</v>
      </c>
      <c r="F65" s="42"/>
      <c r="G65" s="1"/>
    </row>
    <row r="66" spans="1:7" ht="34.5" customHeight="1">
      <c r="A66" s="7"/>
      <c r="B66" s="45" t="s">
        <v>50</v>
      </c>
      <c r="C66" s="15" t="s">
        <v>314</v>
      </c>
      <c r="D66" s="15"/>
      <c r="E66" s="237">
        <f>E67</f>
        <v>300</v>
      </c>
      <c r="F66" s="42"/>
      <c r="G66" s="1"/>
    </row>
    <row r="67" spans="1:7" ht="57.75" customHeight="1">
      <c r="A67" s="7"/>
      <c r="B67" s="140" t="s">
        <v>297</v>
      </c>
      <c r="C67" s="15" t="s">
        <v>314</v>
      </c>
      <c r="D67" s="15" t="s">
        <v>209</v>
      </c>
      <c r="E67" s="237">
        <f>'прил 5 (ведом.)'!I95</f>
        <v>300</v>
      </c>
      <c r="F67" s="42"/>
      <c r="G67" s="1"/>
    </row>
    <row r="68" spans="1:7" ht="81" customHeight="1">
      <c r="A68" s="135">
        <v>4</v>
      </c>
      <c r="B68" s="89" t="s">
        <v>35</v>
      </c>
      <c r="C68" s="90" t="s">
        <v>300</v>
      </c>
      <c r="D68" s="87"/>
      <c r="E68" s="238">
        <f>E69</f>
        <v>2123.3</v>
      </c>
      <c r="F68" s="42"/>
      <c r="G68" s="1"/>
    </row>
    <row r="69" spans="1:7" ht="36.75" customHeight="1">
      <c r="A69" s="7"/>
      <c r="B69" s="556" t="s">
        <v>351</v>
      </c>
      <c r="C69" s="15" t="s">
        <v>301</v>
      </c>
      <c r="D69" s="15"/>
      <c r="E69" s="237">
        <f>E70+E75+E78</f>
        <v>2123.3</v>
      </c>
      <c r="F69" s="42"/>
      <c r="G69" s="1"/>
    </row>
    <row r="70" spans="1:7" ht="114" customHeight="1">
      <c r="A70" s="7"/>
      <c r="B70" s="137" t="s">
        <v>302</v>
      </c>
      <c r="C70" s="15" t="s">
        <v>303</v>
      </c>
      <c r="D70" s="15"/>
      <c r="E70" s="237">
        <f>E71+E73</f>
        <v>1121.5</v>
      </c>
      <c r="F70" s="42"/>
      <c r="G70" s="1"/>
    </row>
    <row r="71" spans="1:7" ht="57.75" customHeight="1">
      <c r="A71" s="7"/>
      <c r="B71" s="11" t="s">
        <v>215</v>
      </c>
      <c r="C71" s="15" t="s">
        <v>309</v>
      </c>
      <c r="D71" s="15"/>
      <c r="E71" s="237">
        <f>E72</f>
        <v>200</v>
      </c>
      <c r="F71" s="42"/>
      <c r="G71" s="1"/>
    </row>
    <row r="72" spans="1:7" ht="60" customHeight="1">
      <c r="A72" s="7"/>
      <c r="B72" s="140" t="s">
        <v>297</v>
      </c>
      <c r="C72" s="15" t="s">
        <v>309</v>
      </c>
      <c r="D72" s="15" t="s">
        <v>209</v>
      </c>
      <c r="E72" s="237">
        <f>'прил 5 (ведом.)'!I50</f>
        <v>200</v>
      </c>
      <c r="F72" s="42"/>
      <c r="G72" s="1"/>
    </row>
    <row r="73" spans="1:7" ht="39.75" customHeight="1">
      <c r="A73" s="7"/>
      <c r="B73" s="140" t="s">
        <v>36</v>
      </c>
      <c r="C73" s="15" t="s">
        <v>316</v>
      </c>
      <c r="D73" s="15"/>
      <c r="E73" s="237">
        <f>E74</f>
        <v>921.5</v>
      </c>
      <c r="F73" s="42"/>
      <c r="G73" s="1"/>
    </row>
    <row r="74" spans="1:7" ht="56.25" customHeight="1">
      <c r="A74" s="7"/>
      <c r="B74" s="140" t="s">
        <v>210</v>
      </c>
      <c r="C74" s="15" t="s">
        <v>316</v>
      </c>
      <c r="D74" s="15" t="s">
        <v>209</v>
      </c>
      <c r="E74" s="237">
        <f>'прил 5 (ведом.)'!I114</f>
        <v>921.5</v>
      </c>
      <c r="F74" s="42"/>
      <c r="G74" s="1"/>
    </row>
    <row r="75" spans="1:7" ht="41.25" customHeight="1">
      <c r="A75" s="7"/>
      <c r="B75" s="140" t="s">
        <v>484</v>
      </c>
      <c r="C75" s="15" t="s">
        <v>485</v>
      </c>
      <c r="D75" s="15"/>
      <c r="E75" s="237">
        <f>E76</f>
        <v>950.8</v>
      </c>
      <c r="F75" s="42"/>
      <c r="G75" s="1"/>
    </row>
    <row r="76" spans="1:7" ht="75.75" customHeight="1">
      <c r="A76" s="7"/>
      <c r="B76" s="177" t="s">
        <v>486</v>
      </c>
      <c r="C76" s="17" t="s">
        <v>487</v>
      </c>
      <c r="D76" s="15"/>
      <c r="E76" s="237">
        <f>E77</f>
        <v>950.8</v>
      </c>
      <c r="F76" s="42"/>
      <c r="G76" s="1"/>
    </row>
    <row r="77" spans="1:7" ht="61.5" customHeight="1">
      <c r="A77" s="7"/>
      <c r="B77" s="177" t="s">
        <v>297</v>
      </c>
      <c r="C77" s="17" t="s">
        <v>487</v>
      </c>
      <c r="D77" s="15" t="s">
        <v>209</v>
      </c>
      <c r="E77" s="237">
        <f>'прил 5 (ведом.)'!I55</f>
        <v>950.8</v>
      </c>
      <c r="F77" s="42"/>
      <c r="G77" s="1"/>
    </row>
    <row r="78" spans="1:7" ht="40.5" customHeight="1">
      <c r="A78" s="7"/>
      <c r="B78" s="177" t="s">
        <v>517</v>
      </c>
      <c r="C78" s="15" t="s">
        <v>515</v>
      </c>
      <c r="D78" s="15"/>
      <c r="E78" s="237">
        <f>E79</f>
        <v>51</v>
      </c>
      <c r="F78" s="42"/>
      <c r="G78" s="1"/>
    </row>
    <row r="79" spans="1:7" ht="41.25" customHeight="1">
      <c r="A79" s="7"/>
      <c r="B79" s="177" t="s">
        <v>438</v>
      </c>
      <c r="C79" s="17" t="s">
        <v>516</v>
      </c>
      <c r="D79" s="15"/>
      <c r="E79" s="237">
        <f>E80+E81</f>
        <v>51</v>
      </c>
      <c r="F79" s="42"/>
      <c r="G79" s="1"/>
    </row>
    <row r="80" spans="1:7" ht="51" customHeight="1">
      <c r="A80" s="7"/>
      <c r="B80" s="177" t="s">
        <v>297</v>
      </c>
      <c r="C80" s="17" t="s">
        <v>516</v>
      </c>
      <c r="D80" s="15" t="s">
        <v>209</v>
      </c>
      <c r="E80" s="237">
        <f>'прил 5 (ведом.)'!I58</f>
        <v>1</v>
      </c>
      <c r="F80" s="42"/>
      <c r="G80" s="1"/>
    </row>
    <row r="81" spans="1:7" ht="27" customHeight="1">
      <c r="A81" s="7"/>
      <c r="B81" s="177" t="s">
        <v>212</v>
      </c>
      <c r="C81" s="17" t="s">
        <v>516</v>
      </c>
      <c r="D81" s="15" t="s">
        <v>211</v>
      </c>
      <c r="E81" s="237">
        <f>'прил 5 (ведом.)'!I59</f>
        <v>50</v>
      </c>
      <c r="F81" s="42"/>
      <c r="G81" s="1"/>
    </row>
    <row r="82" spans="1:7" ht="69.75" customHeight="1">
      <c r="A82" s="135">
        <v>5</v>
      </c>
      <c r="B82" s="157" t="s">
        <v>407</v>
      </c>
      <c r="C82" s="90" t="s">
        <v>408</v>
      </c>
      <c r="D82" s="15"/>
      <c r="E82" s="238">
        <f>E83+E87</f>
        <v>891.64</v>
      </c>
      <c r="F82" s="42"/>
      <c r="G82" s="1"/>
    </row>
    <row r="83" spans="1:7" ht="44.25" customHeight="1">
      <c r="A83" s="135"/>
      <c r="B83" s="140" t="s">
        <v>351</v>
      </c>
      <c r="C83" s="17" t="s">
        <v>409</v>
      </c>
      <c r="D83" s="15"/>
      <c r="E83" s="237">
        <f>E84</f>
        <v>12</v>
      </c>
      <c r="F83" s="42"/>
      <c r="G83" s="1"/>
    </row>
    <row r="84" spans="1:7" ht="93.75" customHeight="1">
      <c r="A84" s="7"/>
      <c r="B84" s="12" t="s">
        <v>454</v>
      </c>
      <c r="C84" s="17" t="s">
        <v>452</v>
      </c>
      <c r="D84" s="15"/>
      <c r="E84" s="237">
        <f>E85</f>
        <v>12</v>
      </c>
      <c r="F84" s="42"/>
      <c r="G84" s="1"/>
    </row>
    <row r="85" spans="1:7" ht="82.5" customHeight="1">
      <c r="A85" s="7"/>
      <c r="B85" s="12" t="s">
        <v>413</v>
      </c>
      <c r="C85" s="17" t="s">
        <v>453</v>
      </c>
      <c r="D85" s="15"/>
      <c r="E85" s="237">
        <f>E86</f>
        <v>12</v>
      </c>
      <c r="F85" s="42"/>
      <c r="G85" s="1"/>
    </row>
    <row r="86" spans="1:7" ht="41.25" customHeight="1">
      <c r="A86" s="7"/>
      <c r="B86" s="12" t="s">
        <v>400</v>
      </c>
      <c r="C86" s="17" t="s">
        <v>453</v>
      </c>
      <c r="D86" s="15" t="s">
        <v>403</v>
      </c>
      <c r="E86" s="237">
        <v>12</v>
      </c>
      <c r="F86" s="42"/>
      <c r="G86" s="1"/>
    </row>
    <row r="87" spans="1:7" ht="32.25" customHeight="1">
      <c r="A87" s="7"/>
      <c r="B87" s="12" t="s">
        <v>398</v>
      </c>
      <c r="C87" s="17" t="s">
        <v>401</v>
      </c>
      <c r="D87" s="15"/>
      <c r="E87" s="237">
        <f>E88</f>
        <v>879.64</v>
      </c>
      <c r="F87" s="42"/>
      <c r="G87" s="1"/>
    </row>
    <row r="88" spans="1:7" ht="63" customHeight="1">
      <c r="A88" s="7"/>
      <c r="B88" s="12" t="s">
        <v>399</v>
      </c>
      <c r="C88" s="17" t="s">
        <v>402</v>
      </c>
      <c r="D88" s="15"/>
      <c r="E88" s="237">
        <f>E89</f>
        <v>879.64</v>
      </c>
      <c r="F88" s="42"/>
      <c r="G88" s="1"/>
    </row>
    <row r="89" spans="1:7" ht="40.5" customHeight="1">
      <c r="A89" s="7"/>
      <c r="B89" s="12" t="s">
        <v>411</v>
      </c>
      <c r="C89" s="17" t="s">
        <v>410</v>
      </c>
      <c r="D89" s="15"/>
      <c r="E89" s="237">
        <f>E90</f>
        <v>879.64</v>
      </c>
      <c r="F89" s="42"/>
      <c r="G89" s="1"/>
    </row>
    <row r="90" spans="1:7" ht="43.5" customHeight="1">
      <c r="A90" s="7"/>
      <c r="B90" s="12" t="s">
        <v>400</v>
      </c>
      <c r="C90" s="17" t="s">
        <v>410</v>
      </c>
      <c r="D90" s="15" t="s">
        <v>403</v>
      </c>
      <c r="E90" s="237">
        <f>'прил 5 (ведом.)'!I215</f>
        <v>879.64</v>
      </c>
      <c r="F90" s="42"/>
      <c r="G90" s="1"/>
    </row>
    <row r="91" spans="1:7" ht="114" customHeight="1">
      <c r="A91" s="135">
        <v>6</v>
      </c>
      <c r="B91" s="89" t="s">
        <v>45</v>
      </c>
      <c r="C91" s="90" t="s">
        <v>237</v>
      </c>
      <c r="D91" s="15"/>
      <c r="E91" s="238">
        <f>E96+E117</f>
        <v>25670</v>
      </c>
      <c r="F91" s="42"/>
      <c r="G91" s="1"/>
    </row>
    <row r="92" spans="1:7" ht="37.5" customHeight="1" hidden="1">
      <c r="A92" s="135"/>
      <c r="B92" s="11" t="s">
        <v>26</v>
      </c>
      <c r="C92" s="17" t="s">
        <v>238</v>
      </c>
      <c r="D92" s="15"/>
      <c r="E92" s="236">
        <f>E93</f>
        <v>0</v>
      </c>
      <c r="F92" s="42"/>
      <c r="G92" s="1"/>
    </row>
    <row r="93" spans="1:7" ht="51" customHeight="1" hidden="1">
      <c r="A93" s="135"/>
      <c r="B93" s="140" t="s">
        <v>239</v>
      </c>
      <c r="C93" s="17" t="s">
        <v>240</v>
      </c>
      <c r="D93" s="15"/>
      <c r="E93" s="236">
        <f>E94</f>
        <v>0</v>
      </c>
      <c r="F93" s="42"/>
      <c r="G93" s="1"/>
    </row>
    <row r="94" spans="1:7" ht="48.75" customHeight="1" hidden="1">
      <c r="A94" s="135"/>
      <c r="B94" s="11" t="s">
        <v>27</v>
      </c>
      <c r="C94" s="17" t="s">
        <v>317</v>
      </c>
      <c r="D94" s="15"/>
      <c r="E94" s="236">
        <f>E95</f>
        <v>0</v>
      </c>
      <c r="F94" s="42"/>
      <c r="G94" s="1"/>
    </row>
    <row r="95" spans="1:7" ht="33" customHeight="1" hidden="1">
      <c r="A95" s="135"/>
      <c r="B95" s="99" t="s">
        <v>60</v>
      </c>
      <c r="C95" s="17" t="s">
        <v>317</v>
      </c>
      <c r="D95" s="15" t="s">
        <v>51</v>
      </c>
      <c r="E95" s="236">
        <f>'прил 5 (ведом.)'!I137</f>
        <v>0</v>
      </c>
      <c r="F95" s="42"/>
      <c r="G95" s="1"/>
    </row>
    <row r="96" spans="1:7" ht="37.5" customHeight="1">
      <c r="A96" s="7"/>
      <c r="B96" s="140" t="s">
        <v>351</v>
      </c>
      <c r="C96" s="15" t="s">
        <v>241</v>
      </c>
      <c r="D96" s="15"/>
      <c r="E96" s="237">
        <f>E97+E100+E105+E111+E114+E108</f>
        <v>25620</v>
      </c>
      <c r="F96" s="42"/>
      <c r="G96" s="1"/>
    </row>
    <row r="97" spans="1:7" ht="40.5" customHeight="1">
      <c r="A97" s="7"/>
      <c r="B97" s="140" t="s">
        <v>254</v>
      </c>
      <c r="C97" s="17" t="s">
        <v>255</v>
      </c>
      <c r="D97" s="15"/>
      <c r="E97" s="237">
        <f>E98</f>
        <v>20000</v>
      </c>
      <c r="F97" s="42"/>
      <c r="G97" s="1"/>
    </row>
    <row r="98" spans="1:7" ht="56.25" customHeight="1">
      <c r="A98" s="7"/>
      <c r="B98" s="140" t="s">
        <v>496</v>
      </c>
      <c r="C98" s="17" t="s">
        <v>318</v>
      </c>
      <c r="D98" s="15"/>
      <c r="E98" s="237">
        <f>E99</f>
        <v>20000</v>
      </c>
      <c r="F98" s="42"/>
      <c r="G98" s="1"/>
    </row>
    <row r="99" spans="1:7" ht="72.75" customHeight="1">
      <c r="A99" s="7"/>
      <c r="B99" s="557" t="s">
        <v>16</v>
      </c>
      <c r="C99" s="17" t="s">
        <v>318</v>
      </c>
      <c r="D99" s="15" t="s">
        <v>52</v>
      </c>
      <c r="E99" s="237">
        <f>'прил 5 (ведом.)'!I167</f>
        <v>20000</v>
      </c>
      <c r="F99" s="42"/>
      <c r="G99" s="1"/>
    </row>
    <row r="100" spans="1:7" ht="57.75" customHeight="1">
      <c r="A100" s="7"/>
      <c r="B100" s="140" t="s">
        <v>243</v>
      </c>
      <c r="C100" s="102" t="s">
        <v>242</v>
      </c>
      <c r="D100" s="15"/>
      <c r="E100" s="237">
        <f>E101+E103</f>
        <v>220</v>
      </c>
      <c r="F100" s="42"/>
      <c r="G100" s="1"/>
    </row>
    <row r="101" spans="1:7" ht="68.25" customHeight="1">
      <c r="A101" s="7"/>
      <c r="B101" s="140" t="s">
        <v>27</v>
      </c>
      <c r="C101" s="102" t="s">
        <v>361</v>
      </c>
      <c r="D101" s="15"/>
      <c r="E101" s="237">
        <f>E102</f>
        <v>20</v>
      </c>
      <c r="F101" s="42"/>
      <c r="G101" s="1"/>
    </row>
    <row r="102" spans="1:7" ht="57.75" customHeight="1">
      <c r="A102" s="7"/>
      <c r="B102" s="140" t="s">
        <v>297</v>
      </c>
      <c r="C102" s="102" t="s">
        <v>361</v>
      </c>
      <c r="D102" s="15" t="s">
        <v>209</v>
      </c>
      <c r="E102" s="237">
        <f>'прил 5 (ведом.)'!I142</f>
        <v>20</v>
      </c>
      <c r="F102" s="42"/>
      <c r="G102" s="1"/>
    </row>
    <row r="103" spans="1:7" ht="42.75" customHeight="1">
      <c r="A103" s="7"/>
      <c r="B103" s="330" t="s">
        <v>542</v>
      </c>
      <c r="C103" s="376" t="s">
        <v>543</v>
      </c>
      <c r="D103" s="376"/>
      <c r="E103" s="237">
        <f>E104</f>
        <v>200</v>
      </c>
      <c r="F103" s="42"/>
      <c r="G103" s="1"/>
    </row>
    <row r="104" spans="1:7" ht="54.75" customHeight="1">
      <c r="A104" s="7"/>
      <c r="B104" s="330" t="s">
        <v>297</v>
      </c>
      <c r="C104" s="376" t="s">
        <v>543</v>
      </c>
      <c r="D104" s="376" t="s">
        <v>209</v>
      </c>
      <c r="E104" s="237">
        <f>'прил 5 (ведом.)'!I144</f>
        <v>200</v>
      </c>
      <c r="F104" s="42"/>
      <c r="G104" s="1"/>
    </row>
    <row r="105" spans="1:7" ht="55.5" customHeight="1">
      <c r="A105" s="7"/>
      <c r="B105" s="140" t="s">
        <v>244</v>
      </c>
      <c r="C105" s="17" t="s">
        <v>245</v>
      </c>
      <c r="D105" s="15"/>
      <c r="E105" s="237">
        <f>E106</f>
        <v>5000</v>
      </c>
      <c r="F105" s="42"/>
      <c r="G105" s="1"/>
    </row>
    <row r="106" spans="1:7" ht="21" customHeight="1">
      <c r="A106" s="7"/>
      <c r="B106" s="12" t="s">
        <v>43</v>
      </c>
      <c r="C106" s="17" t="s">
        <v>246</v>
      </c>
      <c r="D106" s="15"/>
      <c r="E106" s="237">
        <f>E107</f>
        <v>5000</v>
      </c>
      <c r="F106" s="42"/>
      <c r="G106" s="1"/>
    </row>
    <row r="107" spans="1:7" ht="54.75" customHeight="1">
      <c r="A107" s="7"/>
      <c r="B107" s="140" t="s">
        <v>247</v>
      </c>
      <c r="C107" s="17" t="s">
        <v>246</v>
      </c>
      <c r="D107" s="15" t="s">
        <v>209</v>
      </c>
      <c r="E107" s="540">
        <f>'прил 5 (ведом.)'!I150</f>
        <v>5000</v>
      </c>
      <c r="F107" s="42"/>
      <c r="G107" s="1"/>
    </row>
    <row r="108" spans="1:7" ht="36.75" customHeight="1">
      <c r="A108" s="7"/>
      <c r="B108" s="177" t="s">
        <v>450</v>
      </c>
      <c r="C108" s="250" t="s">
        <v>448</v>
      </c>
      <c r="D108" s="15"/>
      <c r="E108" s="540">
        <f>E109</f>
        <v>300</v>
      </c>
      <c r="F108" s="42"/>
      <c r="G108" s="1"/>
    </row>
    <row r="109" spans="1:7" ht="20.25" customHeight="1">
      <c r="A109" s="7"/>
      <c r="B109" s="177" t="s">
        <v>451</v>
      </c>
      <c r="C109" s="250" t="s">
        <v>449</v>
      </c>
      <c r="D109" s="15"/>
      <c r="E109" s="540">
        <f>E110</f>
        <v>300</v>
      </c>
      <c r="F109" s="42"/>
      <c r="G109" s="1"/>
    </row>
    <row r="110" spans="1:7" ht="51" customHeight="1">
      <c r="A110" s="7"/>
      <c r="B110" s="177" t="s">
        <v>247</v>
      </c>
      <c r="C110" s="250" t="s">
        <v>449</v>
      </c>
      <c r="D110" s="15" t="s">
        <v>209</v>
      </c>
      <c r="E110" s="540">
        <f>'прил 5 (ведом.)'!I153</f>
        <v>300</v>
      </c>
      <c r="F110" s="42"/>
      <c r="G110" s="1"/>
    </row>
    <row r="111" spans="1:7" ht="51" customHeight="1">
      <c r="A111" s="7"/>
      <c r="B111" s="140" t="s">
        <v>249</v>
      </c>
      <c r="C111" s="17" t="s">
        <v>248</v>
      </c>
      <c r="D111" s="15"/>
      <c r="E111" s="540">
        <f>E112</f>
        <v>100</v>
      </c>
      <c r="F111" s="42"/>
      <c r="G111" s="1"/>
    </row>
    <row r="112" spans="1:7" ht="37.5" customHeight="1">
      <c r="A112" s="7"/>
      <c r="B112" s="140" t="s">
        <v>157</v>
      </c>
      <c r="C112" s="17" t="s">
        <v>250</v>
      </c>
      <c r="D112" s="15"/>
      <c r="E112" s="540">
        <f>E113</f>
        <v>100</v>
      </c>
      <c r="F112" s="42"/>
      <c r="G112" s="1"/>
    </row>
    <row r="113" spans="1:7" ht="51.75" customHeight="1">
      <c r="A113" s="7"/>
      <c r="B113" s="140" t="s">
        <v>297</v>
      </c>
      <c r="C113" s="17" t="s">
        <v>250</v>
      </c>
      <c r="D113" s="15" t="s">
        <v>209</v>
      </c>
      <c r="E113" s="540">
        <f>'прил 5 (ведом.)'!I156</f>
        <v>100</v>
      </c>
      <c r="F113" s="42"/>
      <c r="G113" s="1"/>
    </row>
    <row r="114" spans="1:7" ht="23.25" customHeight="1" hidden="1">
      <c r="A114" s="7"/>
      <c r="B114" s="140" t="s">
        <v>252</v>
      </c>
      <c r="C114" s="17" t="s">
        <v>251</v>
      </c>
      <c r="D114" s="15"/>
      <c r="E114" s="237">
        <f>E115</f>
        <v>0</v>
      </c>
      <c r="F114" s="42"/>
      <c r="G114" s="1"/>
    </row>
    <row r="115" spans="1:7" ht="20.25" customHeight="1" hidden="1">
      <c r="A115" s="7"/>
      <c r="B115" s="12" t="s">
        <v>44</v>
      </c>
      <c r="C115" s="17" t="s">
        <v>253</v>
      </c>
      <c r="D115" s="15"/>
      <c r="E115" s="237">
        <f>E116</f>
        <v>0</v>
      </c>
      <c r="F115" s="42"/>
      <c r="G115" s="1"/>
    </row>
    <row r="116" spans="1:7" ht="34.5" customHeight="1" hidden="1">
      <c r="A116" s="7"/>
      <c r="B116" s="140" t="s">
        <v>247</v>
      </c>
      <c r="C116" s="17" t="s">
        <v>253</v>
      </c>
      <c r="D116" s="15" t="s">
        <v>209</v>
      </c>
      <c r="E116" s="237"/>
      <c r="F116" s="42"/>
      <c r="G116" s="1"/>
    </row>
    <row r="117" spans="1:7" ht="24.75" customHeight="1">
      <c r="A117" s="7"/>
      <c r="B117" s="177" t="s">
        <v>332</v>
      </c>
      <c r="C117" s="17" t="s">
        <v>333</v>
      </c>
      <c r="D117" s="15"/>
      <c r="E117" s="237">
        <f>E118</f>
        <v>50</v>
      </c>
      <c r="F117" s="42"/>
      <c r="G117" s="1"/>
    </row>
    <row r="118" spans="1:7" ht="66.75" customHeight="1">
      <c r="A118" s="7"/>
      <c r="B118" s="11" t="s">
        <v>362</v>
      </c>
      <c r="C118" s="17" t="s">
        <v>334</v>
      </c>
      <c r="D118" s="15"/>
      <c r="E118" s="237">
        <f>E119</f>
        <v>50</v>
      </c>
      <c r="F118" s="42"/>
      <c r="G118" s="1"/>
    </row>
    <row r="119" spans="1:7" ht="36" customHeight="1">
      <c r="A119" s="7"/>
      <c r="B119" s="11" t="s">
        <v>335</v>
      </c>
      <c r="C119" s="17" t="s">
        <v>336</v>
      </c>
      <c r="D119" s="15"/>
      <c r="E119" s="237">
        <f>E120</f>
        <v>50</v>
      </c>
      <c r="F119" s="42"/>
      <c r="G119" s="1"/>
    </row>
    <row r="120" spans="1:7" ht="48.75" customHeight="1">
      <c r="A120" s="7"/>
      <c r="B120" s="140" t="s">
        <v>297</v>
      </c>
      <c r="C120" s="17" t="s">
        <v>336</v>
      </c>
      <c r="D120" s="17" t="s">
        <v>209</v>
      </c>
      <c r="E120" s="237">
        <f>'прил 5 (ведом.)'!I131</f>
        <v>50</v>
      </c>
      <c r="F120" s="42"/>
      <c r="G120" s="1"/>
    </row>
    <row r="121" spans="1:7" ht="84.75" customHeight="1">
      <c r="A121" s="135">
        <v>7</v>
      </c>
      <c r="B121" s="89" t="s">
        <v>34</v>
      </c>
      <c r="C121" s="90" t="s">
        <v>229</v>
      </c>
      <c r="D121" s="15"/>
      <c r="E121" s="238">
        <f>E122</f>
        <v>8394.5</v>
      </c>
      <c r="F121" s="42"/>
      <c r="G121" s="1"/>
    </row>
    <row r="122" spans="1:7" ht="19.5" customHeight="1">
      <c r="A122" s="7"/>
      <c r="B122" s="99" t="s">
        <v>351</v>
      </c>
      <c r="C122" s="15" t="s">
        <v>230</v>
      </c>
      <c r="D122" s="15"/>
      <c r="E122" s="237">
        <f>E123</f>
        <v>8394.5</v>
      </c>
      <c r="F122" s="42"/>
      <c r="G122" s="1"/>
    </row>
    <row r="123" spans="1:7" ht="86.25" customHeight="1">
      <c r="A123" s="7"/>
      <c r="B123" s="45" t="s">
        <v>231</v>
      </c>
      <c r="C123" s="17" t="s">
        <v>232</v>
      </c>
      <c r="D123" s="15"/>
      <c r="E123" s="237">
        <f>E124</f>
        <v>8394.5</v>
      </c>
      <c r="F123" s="42"/>
      <c r="G123" s="1"/>
    </row>
    <row r="124" spans="1:7" ht="105" customHeight="1">
      <c r="A124" s="7"/>
      <c r="B124" s="140" t="s">
        <v>37</v>
      </c>
      <c r="C124" s="17" t="s">
        <v>328</v>
      </c>
      <c r="D124" s="15"/>
      <c r="E124" s="237">
        <f>E125</f>
        <v>8394.5</v>
      </c>
      <c r="F124" s="42"/>
      <c r="G124" s="1"/>
    </row>
    <row r="125" spans="1:7" ht="57.75" customHeight="1">
      <c r="A125" s="7"/>
      <c r="B125" s="140" t="s">
        <v>297</v>
      </c>
      <c r="C125" s="17" t="s">
        <v>315</v>
      </c>
      <c r="D125" s="15" t="s">
        <v>209</v>
      </c>
      <c r="E125" s="237">
        <f>'прил 5 (ведом.)'!I108</f>
        <v>8394.5</v>
      </c>
      <c r="F125" s="42"/>
      <c r="G125" s="1"/>
    </row>
    <row r="126" spans="1:7" ht="88.5" customHeight="1">
      <c r="A126" s="135">
        <v>8</v>
      </c>
      <c r="B126" s="149" t="s">
        <v>283</v>
      </c>
      <c r="C126" s="90" t="s">
        <v>233</v>
      </c>
      <c r="D126" s="15"/>
      <c r="E126" s="238">
        <f>E127</f>
        <v>5381.6</v>
      </c>
      <c r="F126" s="42"/>
      <c r="G126" s="1"/>
    </row>
    <row r="127" spans="1:7" ht="39" customHeight="1">
      <c r="A127" s="7"/>
      <c r="B127" s="140" t="s">
        <v>351</v>
      </c>
      <c r="C127" s="17" t="s">
        <v>234</v>
      </c>
      <c r="D127" s="15"/>
      <c r="E127" s="237">
        <f>E128</f>
        <v>5381.6</v>
      </c>
      <c r="F127" s="42"/>
      <c r="G127" s="1"/>
    </row>
    <row r="128" spans="1:7" ht="54.75" customHeight="1">
      <c r="A128" s="7"/>
      <c r="B128" s="140" t="s">
        <v>235</v>
      </c>
      <c r="C128" s="17" t="s">
        <v>236</v>
      </c>
      <c r="D128" s="15"/>
      <c r="E128" s="237">
        <f>E129</f>
        <v>5381.6</v>
      </c>
      <c r="F128" s="42"/>
      <c r="G128" s="1"/>
    </row>
    <row r="129" spans="1:7" ht="62.25" customHeight="1">
      <c r="A129" s="135"/>
      <c r="B129" s="539" t="s">
        <v>546</v>
      </c>
      <c r="C129" s="328" t="s">
        <v>545</v>
      </c>
      <c r="D129" s="17"/>
      <c r="E129" s="236">
        <f>E130</f>
        <v>5381.6</v>
      </c>
      <c r="F129" s="95"/>
      <c r="G129" s="1"/>
    </row>
    <row r="130" spans="1:7" ht="57" customHeight="1">
      <c r="A130" s="88"/>
      <c r="B130" s="140" t="s">
        <v>297</v>
      </c>
      <c r="C130" s="328" t="s">
        <v>545</v>
      </c>
      <c r="D130" s="15" t="s">
        <v>209</v>
      </c>
      <c r="E130" s="236">
        <f>'прил 5 (ведом.)'!I119</f>
        <v>5381.6</v>
      </c>
      <c r="F130" s="42"/>
      <c r="G130" s="1"/>
    </row>
    <row r="131" spans="1:7" ht="108.75" customHeight="1">
      <c r="A131" s="135">
        <v>9</v>
      </c>
      <c r="B131" s="94" t="s">
        <v>434</v>
      </c>
      <c r="C131" s="90" t="s">
        <v>271</v>
      </c>
      <c r="D131" s="15"/>
      <c r="E131" s="238">
        <f>E132</f>
        <v>170</v>
      </c>
      <c r="F131" s="42"/>
      <c r="G131" s="1"/>
    </row>
    <row r="132" spans="1:7" ht="45" customHeight="1">
      <c r="A132" s="88"/>
      <c r="B132" s="140" t="s">
        <v>351</v>
      </c>
      <c r="C132" s="17" t="s">
        <v>272</v>
      </c>
      <c r="D132" s="15"/>
      <c r="E132" s="236">
        <f>E133</f>
        <v>170</v>
      </c>
      <c r="F132" s="42"/>
      <c r="G132" s="1"/>
    </row>
    <row r="133" spans="1:7" ht="60.75" customHeight="1">
      <c r="A133" s="88"/>
      <c r="B133" s="140" t="s">
        <v>432</v>
      </c>
      <c r="C133" s="17" t="s">
        <v>273</v>
      </c>
      <c r="D133" s="15"/>
      <c r="E133" s="236">
        <f>E134</f>
        <v>170</v>
      </c>
      <c r="F133" s="42"/>
      <c r="G133" s="1"/>
    </row>
    <row r="134" spans="1:7" ht="60.75" customHeight="1">
      <c r="A134" s="88"/>
      <c r="B134" s="140" t="s">
        <v>433</v>
      </c>
      <c r="C134" s="17" t="s">
        <v>324</v>
      </c>
      <c r="D134" s="15"/>
      <c r="E134" s="236">
        <f>E135</f>
        <v>170</v>
      </c>
      <c r="F134" s="42"/>
      <c r="G134" s="1"/>
    </row>
    <row r="135" spans="1:7" ht="70.5" customHeight="1">
      <c r="A135" s="88"/>
      <c r="B135" s="11" t="s">
        <v>16</v>
      </c>
      <c r="C135" s="17" t="s">
        <v>324</v>
      </c>
      <c r="D135" s="15" t="s">
        <v>52</v>
      </c>
      <c r="E135" s="236">
        <f>'прил 5 (ведом.)'!I221</f>
        <v>170</v>
      </c>
      <c r="F135" s="42"/>
      <c r="G135" s="1"/>
    </row>
    <row r="136" spans="1:7" ht="85.5" customHeight="1">
      <c r="A136" s="135">
        <v>10</v>
      </c>
      <c r="B136" s="94" t="s">
        <v>40</v>
      </c>
      <c r="C136" s="90" t="s">
        <v>290</v>
      </c>
      <c r="D136" s="17"/>
      <c r="E136" s="238">
        <f>E137</f>
        <v>19313</v>
      </c>
      <c r="F136" s="42"/>
      <c r="G136" s="1"/>
    </row>
    <row r="137" spans="1:7" ht="42" customHeight="1">
      <c r="A137" s="8"/>
      <c r="B137" s="11" t="s">
        <v>351</v>
      </c>
      <c r="C137" s="17" t="s">
        <v>291</v>
      </c>
      <c r="D137" s="17"/>
      <c r="E137" s="237">
        <f>E138+E141+E160</f>
        <v>19313</v>
      </c>
      <c r="F137" s="42"/>
      <c r="G137" s="1"/>
    </row>
    <row r="138" spans="1:7" ht="58.5" customHeight="1">
      <c r="A138" s="8"/>
      <c r="B138" s="12" t="s">
        <v>292</v>
      </c>
      <c r="C138" s="17" t="s">
        <v>293</v>
      </c>
      <c r="D138" s="17"/>
      <c r="E138" s="237">
        <f>E139</f>
        <v>1458.6</v>
      </c>
      <c r="F138" s="42"/>
      <c r="G138" s="1"/>
    </row>
    <row r="139" spans="1:7" ht="44.25" customHeight="1">
      <c r="A139" s="8"/>
      <c r="B139" s="12" t="s">
        <v>206</v>
      </c>
      <c r="C139" s="17" t="s">
        <v>308</v>
      </c>
      <c r="D139" s="17"/>
      <c r="E139" s="237">
        <f>E140</f>
        <v>1458.6</v>
      </c>
      <c r="F139" s="42"/>
      <c r="G139" s="1"/>
    </row>
    <row r="140" spans="1:7" ht="117" customHeight="1">
      <c r="A140" s="8"/>
      <c r="B140" s="12" t="s">
        <v>208</v>
      </c>
      <c r="C140" s="17" t="s">
        <v>308</v>
      </c>
      <c r="D140" s="17" t="s">
        <v>207</v>
      </c>
      <c r="E140" s="237">
        <f>'прил 5 (ведом.)'!I29</f>
        <v>1458.6</v>
      </c>
      <c r="F140" s="42"/>
      <c r="G140" s="1"/>
    </row>
    <row r="141" spans="1:7" ht="58.5" customHeight="1">
      <c r="A141" s="8"/>
      <c r="B141" s="140" t="s">
        <v>294</v>
      </c>
      <c r="C141" s="17" t="s">
        <v>295</v>
      </c>
      <c r="D141" s="17"/>
      <c r="E141" s="237">
        <f>E142+E148+E151+E155+E158+E153</f>
        <v>17254.4</v>
      </c>
      <c r="F141" s="42"/>
      <c r="G141" s="1"/>
    </row>
    <row r="142" spans="1:7" ht="42" customHeight="1">
      <c r="A142" s="8"/>
      <c r="B142" s="12" t="s">
        <v>206</v>
      </c>
      <c r="C142" s="17" t="s">
        <v>296</v>
      </c>
      <c r="D142" s="17"/>
      <c r="E142" s="237">
        <f>E143+E146+E147</f>
        <v>13900.1</v>
      </c>
      <c r="F142" s="42"/>
      <c r="G142" s="1"/>
    </row>
    <row r="143" spans="1:7" ht="123" customHeight="1">
      <c r="A143" s="8"/>
      <c r="B143" s="12" t="s">
        <v>208</v>
      </c>
      <c r="C143" s="17" t="s">
        <v>296</v>
      </c>
      <c r="D143" s="17" t="s">
        <v>207</v>
      </c>
      <c r="E143" s="237">
        <f>'прил 5 (ведом.)'!I35</f>
        <v>13752.4</v>
      </c>
      <c r="F143" s="42"/>
      <c r="G143" s="1"/>
    </row>
    <row r="144" spans="1:7" ht="81.75" customHeight="1" hidden="1">
      <c r="A144" s="8"/>
      <c r="B144" s="12" t="s">
        <v>208</v>
      </c>
      <c r="C144" s="17" t="s">
        <v>296</v>
      </c>
      <c r="D144" s="17" t="s">
        <v>207</v>
      </c>
      <c r="E144" s="237"/>
      <c r="F144" s="42"/>
      <c r="G144" s="1"/>
    </row>
    <row r="145" spans="1:7" ht="78.75" hidden="1">
      <c r="A145" s="8"/>
      <c r="B145" s="9" t="s">
        <v>208</v>
      </c>
      <c r="C145" s="17" t="s">
        <v>308</v>
      </c>
      <c r="D145" s="15" t="s">
        <v>207</v>
      </c>
      <c r="E145" s="237"/>
      <c r="F145" s="42"/>
      <c r="G145" s="1"/>
    </row>
    <row r="146" spans="1:7" ht="53.25" customHeight="1">
      <c r="A146" s="8"/>
      <c r="B146" s="152" t="s">
        <v>297</v>
      </c>
      <c r="C146" s="17" t="s">
        <v>296</v>
      </c>
      <c r="D146" s="15" t="s">
        <v>209</v>
      </c>
      <c r="E146" s="237">
        <f>'прил 5 (ведом.)'!I36</f>
        <v>59</v>
      </c>
      <c r="F146" s="42"/>
      <c r="G146" s="1"/>
    </row>
    <row r="147" spans="1:7" ht="30.75" customHeight="1">
      <c r="A147" s="138"/>
      <c r="B147" s="153" t="s">
        <v>212</v>
      </c>
      <c r="C147" s="17" t="s">
        <v>296</v>
      </c>
      <c r="D147" s="17" t="s">
        <v>211</v>
      </c>
      <c r="E147" s="236">
        <f>'прил 5 (ведом.)'!I37</f>
        <v>88.7</v>
      </c>
      <c r="F147" s="42"/>
      <c r="G147" s="1"/>
    </row>
    <row r="148" spans="1:7" ht="74.25" customHeight="1">
      <c r="A148" s="138"/>
      <c r="B148" s="11" t="s">
        <v>412</v>
      </c>
      <c r="C148" s="17" t="s">
        <v>310</v>
      </c>
      <c r="D148" s="17"/>
      <c r="E148" s="236">
        <f>E149</f>
        <v>823.3</v>
      </c>
      <c r="F148" s="42"/>
      <c r="G148" s="1"/>
    </row>
    <row r="149" spans="1:7" ht="57" customHeight="1">
      <c r="A149" s="138"/>
      <c r="B149" s="140" t="s">
        <v>297</v>
      </c>
      <c r="C149" s="17" t="s">
        <v>310</v>
      </c>
      <c r="D149" s="17" t="s">
        <v>209</v>
      </c>
      <c r="E149" s="236">
        <f>'прил 5 (ведом.)'!I64</f>
        <v>823.3</v>
      </c>
      <c r="F149" s="42"/>
      <c r="G149" s="1"/>
    </row>
    <row r="150" spans="1:7" ht="33" customHeight="1" hidden="1">
      <c r="A150" s="138"/>
      <c r="B150" s="140" t="s">
        <v>210</v>
      </c>
      <c r="C150" s="17" t="s">
        <v>310</v>
      </c>
      <c r="D150" s="17" t="s">
        <v>209</v>
      </c>
      <c r="E150" s="236"/>
      <c r="F150" s="42"/>
      <c r="G150" s="1"/>
    </row>
    <row r="151" spans="1:7" ht="75.75" customHeight="1">
      <c r="A151" s="7"/>
      <c r="B151" s="11" t="s">
        <v>306</v>
      </c>
      <c r="C151" s="17" t="s">
        <v>312</v>
      </c>
      <c r="D151" s="15"/>
      <c r="E151" s="237">
        <f>E152</f>
        <v>400</v>
      </c>
      <c r="F151" s="42"/>
      <c r="G151" s="1"/>
    </row>
    <row r="152" spans="1:7" ht="54" customHeight="1">
      <c r="A152" s="7"/>
      <c r="B152" s="140" t="s">
        <v>297</v>
      </c>
      <c r="C152" s="17" t="s">
        <v>312</v>
      </c>
      <c r="D152" s="15" t="s">
        <v>209</v>
      </c>
      <c r="E152" s="237">
        <f>'прил 5 (ведом.)'!I66</f>
        <v>400</v>
      </c>
      <c r="F152" s="42"/>
      <c r="G152" s="1"/>
    </row>
    <row r="153" spans="1:7" ht="73.5" customHeight="1">
      <c r="A153" s="7"/>
      <c r="B153" s="140" t="s">
        <v>436</v>
      </c>
      <c r="C153" s="17" t="s">
        <v>435</v>
      </c>
      <c r="D153" s="15"/>
      <c r="E153" s="237">
        <f>E154</f>
        <v>1100</v>
      </c>
      <c r="F153" s="42"/>
      <c r="G153" s="1"/>
    </row>
    <row r="154" spans="1:7" ht="54" customHeight="1">
      <c r="A154" s="7"/>
      <c r="B154" s="140" t="s">
        <v>297</v>
      </c>
      <c r="C154" s="17" t="s">
        <v>435</v>
      </c>
      <c r="D154" s="15" t="s">
        <v>209</v>
      </c>
      <c r="E154" s="237">
        <f>'прил 5 (ведом.)'!I68</f>
        <v>1100</v>
      </c>
      <c r="F154" s="42"/>
      <c r="G154" s="1"/>
    </row>
    <row r="155" spans="1:7" ht="70.5" customHeight="1">
      <c r="A155" s="7"/>
      <c r="B155" s="11" t="s">
        <v>508</v>
      </c>
      <c r="C155" s="17" t="s">
        <v>313</v>
      </c>
      <c r="D155" s="15"/>
      <c r="E155" s="236">
        <f>E156+E157</f>
        <v>1023.4</v>
      </c>
      <c r="F155" s="42"/>
      <c r="G155" s="1"/>
    </row>
    <row r="156" spans="1:7" ht="123" customHeight="1">
      <c r="A156" s="7"/>
      <c r="B156" s="12" t="s">
        <v>208</v>
      </c>
      <c r="C156" s="17" t="s">
        <v>313</v>
      </c>
      <c r="D156" s="15" t="s">
        <v>207</v>
      </c>
      <c r="E156" s="237">
        <f>'прил 5 (ведом.)'!I78</f>
        <v>1003.4</v>
      </c>
      <c r="F156" s="42"/>
      <c r="G156" s="1"/>
    </row>
    <row r="157" spans="1:7" ht="51.75" customHeight="1">
      <c r="A157" s="7"/>
      <c r="B157" s="140" t="s">
        <v>297</v>
      </c>
      <c r="C157" s="17" t="s">
        <v>313</v>
      </c>
      <c r="D157" s="15" t="s">
        <v>209</v>
      </c>
      <c r="E157" s="237">
        <f>'прил 5 (ведом.)'!I79</f>
        <v>20</v>
      </c>
      <c r="F157" s="42"/>
      <c r="G157" s="1"/>
    </row>
    <row r="158" spans="1:7" ht="76.5" customHeight="1">
      <c r="A158" s="7"/>
      <c r="B158" s="45" t="s">
        <v>49</v>
      </c>
      <c r="C158" s="17" t="s">
        <v>327</v>
      </c>
      <c r="D158" s="15"/>
      <c r="E158" s="237">
        <f>E159</f>
        <v>7.6</v>
      </c>
      <c r="F158" s="42"/>
      <c r="G158" s="1"/>
    </row>
    <row r="159" spans="1:7" ht="51.75" customHeight="1">
      <c r="A159" s="7"/>
      <c r="B159" s="140" t="s">
        <v>297</v>
      </c>
      <c r="C159" s="17" t="s">
        <v>327</v>
      </c>
      <c r="D159" s="15" t="s">
        <v>209</v>
      </c>
      <c r="E159" s="237">
        <f>'прил 5 (ведом.)'!I39</f>
        <v>7.6</v>
      </c>
      <c r="F159" s="42"/>
      <c r="G159" s="1"/>
    </row>
    <row r="160" spans="1:7" ht="82.5" customHeight="1">
      <c r="A160" s="138"/>
      <c r="B160" s="140" t="s">
        <v>304</v>
      </c>
      <c r="C160" s="17" t="s">
        <v>305</v>
      </c>
      <c r="D160" s="17"/>
      <c r="E160" s="236">
        <f>E161</f>
        <v>600</v>
      </c>
      <c r="F160" s="42"/>
      <c r="G160" s="1"/>
    </row>
    <row r="161" spans="1:7" ht="52.5" customHeight="1">
      <c r="A161" s="43"/>
      <c r="B161" s="45" t="s">
        <v>41</v>
      </c>
      <c r="C161" s="17" t="s">
        <v>311</v>
      </c>
      <c r="D161" s="87"/>
      <c r="E161" s="236">
        <f>E162</f>
        <v>600</v>
      </c>
      <c r="F161" s="42"/>
      <c r="G161" s="1"/>
    </row>
    <row r="162" spans="1:7" ht="117" customHeight="1">
      <c r="A162" s="43"/>
      <c r="B162" s="12" t="s">
        <v>208</v>
      </c>
      <c r="C162" s="17" t="s">
        <v>311</v>
      </c>
      <c r="D162" s="17" t="s">
        <v>207</v>
      </c>
      <c r="E162" s="236">
        <f>'прил 5 (ведом.)'!I71</f>
        <v>600</v>
      </c>
      <c r="F162" s="42"/>
      <c r="G162" s="1"/>
    </row>
    <row r="163" spans="1:7" ht="51" customHeight="1" hidden="1">
      <c r="A163" s="7"/>
      <c r="B163" s="10" t="s">
        <v>284</v>
      </c>
      <c r="C163" s="15" t="s">
        <v>42</v>
      </c>
      <c r="D163" s="15"/>
      <c r="E163" s="237">
        <f>E164</f>
        <v>0</v>
      </c>
      <c r="F163" s="42"/>
      <c r="G163" s="1"/>
    </row>
    <row r="164" spans="1:7" ht="31.5" hidden="1">
      <c r="A164" s="7"/>
      <c r="B164" s="140" t="s">
        <v>210</v>
      </c>
      <c r="C164" s="15" t="s">
        <v>312</v>
      </c>
      <c r="D164" s="15" t="s">
        <v>209</v>
      </c>
      <c r="E164" s="237"/>
      <c r="F164" s="42"/>
      <c r="G164" s="1"/>
    </row>
    <row r="165" spans="1:7" ht="51.75" customHeight="1" hidden="1">
      <c r="A165" s="135">
        <v>11</v>
      </c>
      <c r="B165" s="140" t="s">
        <v>443</v>
      </c>
      <c r="C165" s="17" t="s">
        <v>439</v>
      </c>
      <c r="D165" s="15"/>
      <c r="E165" s="237">
        <f>E166</f>
        <v>0</v>
      </c>
      <c r="F165" s="42"/>
      <c r="G165" s="1"/>
    </row>
    <row r="166" spans="1:7" ht="23.25" customHeight="1" hidden="1">
      <c r="A166" s="7"/>
      <c r="B166" s="140" t="s">
        <v>351</v>
      </c>
      <c r="C166" s="17" t="s">
        <v>440</v>
      </c>
      <c r="D166" s="15"/>
      <c r="E166" s="237">
        <f>E167</f>
        <v>0</v>
      </c>
      <c r="F166" s="42"/>
      <c r="G166" s="1"/>
    </row>
    <row r="167" spans="1:7" ht="37.5" customHeight="1" hidden="1">
      <c r="A167" s="7"/>
      <c r="B167" s="140" t="s">
        <v>444</v>
      </c>
      <c r="C167" s="17" t="s">
        <v>441</v>
      </c>
      <c r="D167" s="15"/>
      <c r="E167" s="237">
        <f>E168</f>
        <v>0</v>
      </c>
      <c r="F167" s="42"/>
      <c r="G167" s="1"/>
    </row>
    <row r="168" spans="1:7" ht="32.25" customHeight="1" hidden="1">
      <c r="A168" s="7"/>
      <c r="B168" s="140" t="s">
        <v>445</v>
      </c>
      <c r="C168" s="17" t="s">
        <v>442</v>
      </c>
      <c r="D168" s="15"/>
      <c r="E168" s="237">
        <f>E169</f>
        <v>0</v>
      </c>
      <c r="F168" s="42"/>
      <c r="G168" s="1"/>
    </row>
    <row r="169" spans="1:7" ht="31.5" hidden="1">
      <c r="A169" s="7"/>
      <c r="B169" s="140" t="s">
        <v>247</v>
      </c>
      <c r="C169" s="17" t="s">
        <v>442</v>
      </c>
      <c r="D169" s="15" t="s">
        <v>209</v>
      </c>
      <c r="E169" s="237">
        <f>'прил 5 (ведом.)'!I161</f>
        <v>0</v>
      </c>
      <c r="F169" s="42"/>
      <c r="G169" s="1"/>
    </row>
    <row r="170" spans="1:7" ht="42" customHeight="1">
      <c r="A170" s="135">
        <v>11</v>
      </c>
      <c r="B170" s="157" t="s">
        <v>46</v>
      </c>
      <c r="C170" s="90" t="s">
        <v>307</v>
      </c>
      <c r="D170" s="15"/>
      <c r="E170" s="238">
        <f>E171</f>
        <v>186.1</v>
      </c>
      <c r="F170" s="42"/>
      <c r="G170" s="1"/>
    </row>
    <row r="171" spans="1:6" s="93" customFormat="1" ht="57" customHeight="1">
      <c r="A171" s="135"/>
      <c r="B171" s="11" t="s">
        <v>349</v>
      </c>
      <c r="C171" s="17" t="s">
        <v>31</v>
      </c>
      <c r="D171" s="90"/>
      <c r="E171" s="236">
        <f>E173</f>
        <v>186.1</v>
      </c>
      <c r="F171" s="92"/>
    </row>
    <row r="172" spans="1:6" s="93" customFormat="1" ht="54" customHeight="1">
      <c r="A172" s="135"/>
      <c r="B172" s="11" t="s">
        <v>289</v>
      </c>
      <c r="C172" s="17" t="s">
        <v>32</v>
      </c>
      <c r="D172" s="90"/>
      <c r="E172" s="236">
        <f>E173</f>
        <v>186.1</v>
      </c>
      <c r="F172" s="92"/>
    </row>
    <row r="173" spans="1:7" ht="53.25" customHeight="1">
      <c r="A173" s="7"/>
      <c r="B173" s="11" t="s">
        <v>350</v>
      </c>
      <c r="C173" s="17" t="s">
        <v>33</v>
      </c>
      <c r="D173" s="87"/>
      <c r="E173" s="236">
        <f>E174</f>
        <v>186.1</v>
      </c>
      <c r="F173" s="42"/>
      <c r="G173" s="1"/>
    </row>
    <row r="174" spans="1:7" ht="15.75">
      <c r="A174" s="7"/>
      <c r="B174" s="12" t="s">
        <v>214</v>
      </c>
      <c r="C174" s="17" t="s">
        <v>33</v>
      </c>
      <c r="D174" s="15" t="s">
        <v>213</v>
      </c>
      <c r="E174" s="236">
        <f>'прил 5 (ведом.)'!I21</f>
        <v>186.1</v>
      </c>
      <c r="F174" s="42"/>
      <c r="G174" s="1"/>
    </row>
    <row r="175" spans="1:7" ht="40.5" customHeight="1">
      <c r="A175" s="135">
        <v>12</v>
      </c>
      <c r="B175" s="89" t="s">
        <v>498</v>
      </c>
      <c r="C175" s="90" t="s">
        <v>298</v>
      </c>
      <c r="D175" s="15"/>
      <c r="E175" s="238">
        <f>E176</f>
        <v>200</v>
      </c>
      <c r="F175" s="42"/>
      <c r="G175" s="1"/>
    </row>
    <row r="176" spans="1:7" ht="26.25" customHeight="1">
      <c r="A176" s="7"/>
      <c r="B176" s="137" t="s">
        <v>499</v>
      </c>
      <c r="C176" s="17" t="s">
        <v>299</v>
      </c>
      <c r="D176" s="15"/>
      <c r="E176" s="236">
        <f>E177</f>
        <v>200</v>
      </c>
      <c r="F176" s="42"/>
      <c r="G176" s="1"/>
    </row>
    <row r="177" spans="1:7" ht="37.5" customHeight="1">
      <c r="A177" s="7"/>
      <c r="B177" s="45" t="s">
        <v>501</v>
      </c>
      <c r="C177" s="17" t="s">
        <v>500</v>
      </c>
      <c r="D177" s="15"/>
      <c r="E177" s="236">
        <f>E178</f>
        <v>200</v>
      </c>
      <c r="F177" s="42"/>
      <c r="G177" s="1"/>
    </row>
    <row r="178" spans="1:7" ht="15.75">
      <c r="A178" s="7"/>
      <c r="B178" s="11" t="s">
        <v>212</v>
      </c>
      <c r="C178" s="17" t="s">
        <v>500</v>
      </c>
      <c r="D178" s="15" t="s">
        <v>211</v>
      </c>
      <c r="E178" s="236">
        <f>'прил 5 (ведом.)'!I44</f>
        <v>200</v>
      </c>
      <c r="F178" s="42"/>
      <c r="G178" s="1"/>
    </row>
    <row r="182" spans="1:3" s="19" customFormat="1" ht="18.75">
      <c r="A182" s="189" t="s">
        <v>384</v>
      </c>
      <c r="B182" s="41"/>
      <c r="C182" s="72"/>
    </row>
    <row r="183" spans="1:5" s="19" customFormat="1" ht="18.75">
      <c r="A183" s="81" t="s">
        <v>59</v>
      </c>
      <c r="B183" s="41"/>
      <c r="D183" s="558" t="s">
        <v>385</v>
      </c>
      <c r="E183" s="558"/>
    </row>
    <row r="186" spans="2:5" ht="18.75">
      <c r="B186" s="50"/>
      <c r="C186" s="104"/>
      <c r="D186" s="104"/>
      <c r="E186" s="105"/>
    </row>
    <row r="187" spans="2:5" ht="18.75">
      <c r="B187" s="101"/>
      <c r="C187" s="14"/>
      <c r="D187" s="14"/>
      <c r="E187" s="106"/>
    </row>
    <row r="188" spans="2:5" ht="18.75">
      <c r="B188" s="101"/>
      <c r="C188" s="14"/>
      <c r="D188" s="14"/>
      <c r="E188" s="106"/>
    </row>
    <row r="189" spans="2:5" ht="18.75">
      <c r="B189" s="101"/>
      <c r="C189" s="14"/>
      <c r="D189" s="14"/>
      <c r="E189" s="106"/>
    </row>
    <row r="190" spans="2:5" ht="18.75">
      <c r="B190" s="107"/>
      <c r="C190" s="14"/>
      <c r="D190" s="14"/>
      <c r="E190" s="106"/>
    </row>
    <row r="191" spans="2:5" ht="18.75">
      <c r="B191" s="158"/>
      <c r="C191" s="14"/>
      <c r="D191" s="14"/>
      <c r="E191" s="106"/>
    </row>
    <row r="192" spans="2:5" ht="18.75">
      <c r="B192" s="107"/>
      <c r="C192" s="14"/>
      <c r="D192" s="14"/>
      <c r="E192" s="106"/>
    </row>
  </sheetData>
  <sheetProtection/>
  <mergeCells count="8">
    <mergeCell ref="C3:E3"/>
    <mergeCell ref="C4:E4"/>
    <mergeCell ref="C5:E5"/>
    <mergeCell ref="C6:E6"/>
    <mergeCell ref="D183:E183"/>
    <mergeCell ref="C2:E2"/>
    <mergeCell ref="C1:E1"/>
    <mergeCell ref="B8:E8"/>
  </mergeCells>
  <printOptions horizontalCentered="1"/>
  <pageMargins left="0" right="0" top="0.3937007874015748" bottom="0" header="0" footer="0"/>
  <pageSetup blackAndWhite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6"/>
  <sheetViews>
    <sheetView view="pageBreakPreview" zoomScale="90" zoomScaleNormal="85" zoomScaleSheetLayoutView="90" zoomScalePageLayoutView="0" workbookViewId="0" topLeftCell="A1">
      <pane xSplit="2" ySplit="12" topLeftCell="C50" activePane="bottomRight" state="frozen"/>
      <selection pane="topLeft" activeCell="C8" sqref="C8:C9"/>
      <selection pane="topRight" activeCell="C8" sqref="C8:C9"/>
      <selection pane="bottomLeft" activeCell="C8" sqref="C8:C9"/>
      <selection pane="bottomRight" activeCell="C118" sqref="C118"/>
    </sheetView>
  </sheetViews>
  <sheetFormatPr defaultColWidth="9.00390625" defaultRowHeight="12.75"/>
  <cols>
    <col min="1" max="1" width="4.75390625" style="154" customWidth="1"/>
    <col min="2" max="2" width="4.125" style="173" hidden="1" customWidth="1"/>
    <col min="3" max="3" width="53.875" style="161" customWidth="1"/>
    <col min="4" max="4" width="5.625" style="161" customWidth="1"/>
    <col min="5" max="5" width="5.875" style="162" customWidth="1"/>
    <col min="6" max="6" width="5.00390625" style="162" customWidth="1"/>
    <col min="7" max="7" width="14.625" style="162" customWidth="1"/>
    <col min="8" max="8" width="5.625" style="162" customWidth="1"/>
    <col min="9" max="9" width="14.00390625" style="174" customWidth="1"/>
    <col min="10" max="10" width="17.25390625" style="163" hidden="1" customWidth="1"/>
    <col min="11" max="11" width="17.25390625" style="42" hidden="1" customWidth="1"/>
    <col min="12" max="12" width="17.375" style="154" hidden="1" customWidth="1"/>
    <col min="13" max="13" width="13.25390625" style="154" hidden="1" customWidth="1"/>
    <col min="14" max="14" width="16.375" style="154" hidden="1" customWidth="1"/>
    <col min="15" max="15" width="0" style="154" hidden="1" customWidth="1"/>
    <col min="16" max="16" width="15.75390625" style="154" bestFit="1" customWidth="1"/>
    <col min="17" max="16384" width="9.125" style="154" customWidth="1"/>
  </cols>
  <sheetData>
    <row r="1" spans="1:11" ht="18.75" customHeight="1">
      <c r="A1" s="159"/>
      <c r="B1" s="160"/>
      <c r="D1" s="451" t="s">
        <v>376</v>
      </c>
      <c r="E1" s="451"/>
      <c r="F1" s="451"/>
      <c r="G1" s="451"/>
      <c r="H1" s="161"/>
      <c r="I1" s="161"/>
      <c r="J1" s="42"/>
      <c r="K1" s="154"/>
    </row>
    <row r="2" spans="1:11" ht="15.75" customHeight="1">
      <c r="A2" s="159"/>
      <c r="B2" s="160"/>
      <c r="C2" s="442" t="s">
        <v>382</v>
      </c>
      <c r="D2" s="442"/>
      <c r="E2" s="442"/>
      <c r="F2" s="442"/>
      <c r="G2" s="442"/>
      <c r="H2" s="442"/>
      <c r="I2" s="442"/>
      <c r="J2" s="42"/>
      <c r="K2" s="154"/>
    </row>
    <row r="3" spans="1:11" ht="18.75">
      <c r="A3" s="159"/>
      <c r="B3" s="160"/>
      <c r="D3" s="194" t="s">
        <v>59</v>
      </c>
      <c r="F3" s="161"/>
      <c r="H3" s="161"/>
      <c r="I3" s="161"/>
      <c r="J3" s="42"/>
      <c r="K3" s="154"/>
    </row>
    <row r="4" spans="1:11" ht="15.75" customHeight="1">
      <c r="A4" s="159"/>
      <c r="B4" s="160"/>
      <c r="C4" s="444" t="s">
        <v>381</v>
      </c>
      <c r="D4" s="444"/>
      <c r="E4" s="444"/>
      <c r="F4" s="444"/>
      <c r="G4" s="444"/>
      <c r="H4" s="444"/>
      <c r="I4" s="444"/>
      <c r="J4" s="42"/>
      <c r="K4" s="154"/>
    </row>
    <row r="5" spans="1:11" ht="18.75">
      <c r="A5" s="159"/>
      <c r="B5" s="160"/>
      <c r="D5" s="195" t="s">
        <v>522</v>
      </c>
      <c r="F5" s="161"/>
      <c r="H5" s="161"/>
      <c r="I5" s="161"/>
      <c r="J5" s="42"/>
      <c r="K5" s="154"/>
    </row>
    <row r="6" spans="1:13" ht="18.75">
      <c r="A6" s="159"/>
      <c r="B6" s="160"/>
      <c r="D6" s="194" t="s">
        <v>343</v>
      </c>
      <c r="F6" s="161"/>
      <c r="H6" s="161"/>
      <c r="I6" s="161"/>
      <c r="J6" s="42"/>
      <c r="K6" s="154"/>
      <c r="M6" s="337">
        <f>M7+M8+M9</f>
        <v>4898</v>
      </c>
    </row>
    <row r="7" spans="1:13" ht="24" customHeight="1">
      <c r="A7" s="159"/>
      <c r="B7" s="160"/>
      <c r="I7" s="163"/>
      <c r="J7" s="42"/>
      <c r="K7" s="154" t="s">
        <v>492</v>
      </c>
      <c r="M7" s="154">
        <v>3954.6</v>
      </c>
    </row>
    <row r="8" spans="1:13" ht="35.25" customHeight="1">
      <c r="A8" s="159"/>
      <c r="B8" s="160"/>
      <c r="C8" s="450" t="s">
        <v>528</v>
      </c>
      <c r="D8" s="450"/>
      <c r="E8" s="450"/>
      <c r="F8" s="450"/>
      <c r="G8" s="450"/>
      <c r="H8" s="450"/>
      <c r="I8" s="450"/>
      <c r="J8" s="42"/>
      <c r="K8" s="154" t="s">
        <v>493</v>
      </c>
      <c r="M8" s="154">
        <v>291.2</v>
      </c>
    </row>
    <row r="9" spans="1:13" ht="16.5" customHeight="1">
      <c r="A9" s="159"/>
      <c r="B9" s="160"/>
      <c r="C9" s="164"/>
      <c r="D9" s="164"/>
      <c r="E9" s="164"/>
      <c r="F9" s="164"/>
      <c r="G9" s="164"/>
      <c r="H9" s="164"/>
      <c r="I9" s="164"/>
      <c r="J9" s="42"/>
      <c r="K9" s="154" t="s">
        <v>494</v>
      </c>
      <c r="M9" s="154">
        <v>652.2</v>
      </c>
    </row>
    <row r="10" spans="1:11" ht="15.75">
      <c r="A10" s="159"/>
      <c r="B10" s="160"/>
      <c r="C10" s="165"/>
      <c r="D10" s="165"/>
      <c r="E10" s="166"/>
      <c r="F10" s="166"/>
      <c r="G10" s="166"/>
      <c r="H10" s="167"/>
      <c r="I10" s="168" t="s">
        <v>371</v>
      </c>
      <c r="J10" s="42"/>
      <c r="K10" s="154"/>
    </row>
    <row r="11" spans="1:14" ht="47.25">
      <c r="A11" s="338" t="s">
        <v>90</v>
      </c>
      <c r="B11" s="339"/>
      <c r="C11" s="340" t="s">
        <v>107</v>
      </c>
      <c r="D11" s="340" t="s">
        <v>13</v>
      </c>
      <c r="E11" s="341" t="s">
        <v>138</v>
      </c>
      <c r="F11" s="341" t="s">
        <v>99</v>
      </c>
      <c r="G11" s="341" t="s">
        <v>100</v>
      </c>
      <c r="H11" s="342" t="s">
        <v>101</v>
      </c>
      <c r="I11" s="343" t="s">
        <v>14</v>
      </c>
      <c r="J11" s="42"/>
      <c r="K11" s="333" t="s">
        <v>490</v>
      </c>
      <c r="L11" s="334" t="s">
        <v>488</v>
      </c>
      <c r="M11" s="335" t="s">
        <v>489</v>
      </c>
      <c r="N11" s="336" t="s">
        <v>491</v>
      </c>
    </row>
    <row r="12" spans="1:11" ht="15.75">
      <c r="A12" s="344">
        <v>1</v>
      </c>
      <c r="B12" s="345"/>
      <c r="C12" s="346">
        <v>2</v>
      </c>
      <c r="D12" s="346" t="s">
        <v>120</v>
      </c>
      <c r="E12" s="328" t="s">
        <v>91</v>
      </c>
      <c r="F12" s="328" t="s">
        <v>121</v>
      </c>
      <c r="G12" s="328" t="s">
        <v>122</v>
      </c>
      <c r="H12" s="347" t="s">
        <v>123</v>
      </c>
      <c r="I12" s="348">
        <v>8</v>
      </c>
      <c r="J12" s="329">
        <f>I13-J13</f>
        <v>-159689.05999999997</v>
      </c>
      <c r="K12" s="154"/>
    </row>
    <row r="13" spans="1:14" ht="15.75">
      <c r="A13" s="344"/>
      <c r="B13" s="345"/>
      <c r="C13" s="349" t="s">
        <v>148</v>
      </c>
      <c r="D13" s="346"/>
      <c r="E13" s="328"/>
      <c r="F13" s="328"/>
      <c r="G13" s="328"/>
      <c r="H13" s="328"/>
      <c r="I13" s="350">
        <f>I14+I22</f>
        <v>94750.24000000002</v>
      </c>
      <c r="J13" s="329">
        <v>254439.3</v>
      </c>
      <c r="K13" s="332" t="e">
        <f>I39+I73+#REF!+#REF!+I210</f>
        <v>#REF!</v>
      </c>
      <c r="L13" s="332">
        <f>I24+I30+I162+I181+I182+I183+I184+I194+I228</f>
        <v>66786.4</v>
      </c>
      <c r="M13" s="332" t="e">
        <f>I21+#REF!+I40+I204+I216</f>
        <v>#REF!</v>
      </c>
      <c r="N13" s="332">
        <f>I103</f>
        <v>8394.5</v>
      </c>
    </row>
    <row r="14" spans="1:11" ht="31.5">
      <c r="A14" s="351">
        <v>1</v>
      </c>
      <c r="B14" s="345"/>
      <c r="C14" s="349" t="s">
        <v>47</v>
      </c>
      <c r="D14" s="352" t="s">
        <v>48</v>
      </c>
      <c r="E14" s="328"/>
      <c r="F14" s="328"/>
      <c r="G14" s="328"/>
      <c r="H14" s="347"/>
      <c r="I14" s="350">
        <f aca="true" t="shared" si="0" ref="I14:I20">I15</f>
        <v>186.1</v>
      </c>
      <c r="J14" s="42"/>
      <c r="K14" s="154"/>
    </row>
    <row r="15" spans="1:11" ht="15.75">
      <c r="A15" s="344"/>
      <c r="B15" s="345"/>
      <c r="C15" s="353" t="s">
        <v>117</v>
      </c>
      <c r="D15" s="354" t="s">
        <v>48</v>
      </c>
      <c r="E15" s="341" t="s">
        <v>102</v>
      </c>
      <c r="F15" s="328"/>
      <c r="G15" s="328"/>
      <c r="H15" s="347"/>
      <c r="I15" s="350">
        <f t="shared" si="0"/>
        <v>186.1</v>
      </c>
      <c r="J15" s="42"/>
      <c r="K15" s="154"/>
    </row>
    <row r="16" spans="1:11" ht="54" customHeight="1">
      <c r="A16" s="344"/>
      <c r="B16" s="345"/>
      <c r="C16" s="355" t="s">
        <v>197</v>
      </c>
      <c r="D16" s="327" t="s">
        <v>48</v>
      </c>
      <c r="E16" s="328" t="s">
        <v>102</v>
      </c>
      <c r="F16" s="328" t="s">
        <v>200</v>
      </c>
      <c r="G16" s="328"/>
      <c r="H16" s="347"/>
      <c r="I16" s="239">
        <f t="shared" si="0"/>
        <v>186.1</v>
      </c>
      <c r="J16" s="42"/>
      <c r="K16" s="154"/>
    </row>
    <row r="17" spans="1:11" ht="37.5" customHeight="1">
      <c r="A17" s="344"/>
      <c r="B17" s="345"/>
      <c r="C17" s="326" t="s">
        <v>46</v>
      </c>
      <c r="D17" s="327" t="s">
        <v>48</v>
      </c>
      <c r="E17" s="328" t="s">
        <v>102</v>
      </c>
      <c r="F17" s="328" t="s">
        <v>200</v>
      </c>
      <c r="G17" s="328" t="s">
        <v>307</v>
      </c>
      <c r="H17" s="347"/>
      <c r="I17" s="239">
        <f>I18</f>
        <v>186.1</v>
      </c>
      <c r="J17" s="42"/>
      <c r="K17" s="154"/>
    </row>
    <row r="18" spans="1:11" ht="41.25" customHeight="1">
      <c r="A18" s="344"/>
      <c r="B18" s="345"/>
      <c r="C18" s="326" t="s">
        <v>349</v>
      </c>
      <c r="D18" s="327" t="s">
        <v>48</v>
      </c>
      <c r="E18" s="328" t="s">
        <v>102</v>
      </c>
      <c r="F18" s="328" t="s">
        <v>200</v>
      </c>
      <c r="G18" s="328" t="s">
        <v>31</v>
      </c>
      <c r="H18" s="347"/>
      <c r="I18" s="239">
        <f>I19</f>
        <v>186.1</v>
      </c>
      <c r="J18" s="42"/>
      <c r="K18" s="154"/>
    </row>
    <row r="19" spans="1:11" ht="49.5" customHeight="1">
      <c r="A19" s="344"/>
      <c r="B19" s="345"/>
      <c r="C19" s="326" t="s">
        <v>289</v>
      </c>
      <c r="D19" s="327" t="s">
        <v>48</v>
      </c>
      <c r="E19" s="328" t="s">
        <v>102</v>
      </c>
      <c r="F19" s="328" t="s">
        <v>200</v>
      </c>
      <c r="G19" s="328" t="s">
        <v>32</v>
      </c>
      <c r="H19" s="347"/>
      <c r="I19" s="239">
        <f>I20</f>
        <v>186.1</v>
      </c>
      <c r="J19" s="42"/>
      <c r="K19" s="154"/>
    </row>
    <row r="20" spans="1:11" ht="45" customHeight="1">
      <c r="A20" s="344"/>
      <c r="B20" s="345"/>
      <c r="C20" s="326" t="s">
        <v>350</v>
      </c>
      <c r="D20" s="327" t="s">
        <v>48</v>
      </c>
      <c r="E20" s="328" t="s">
        <v>102</v>
      </c>
      <c r="F20" s="328" t="s">
        <v>200</v>
      </c>
      <c r="G20" s="328" t="s">
        <v>33</v>
      </c>
      <c r="H20" s="347"/>
      <c r="I20" s="239">
        <f t="shared" si="0"/>
        <v>186.1</v>
      </c>
      <c r="J20" s="42"/>
      <c r="K20" s="154"/>
    </row>
    <row r="21" spans="1:11" ht="15.75">
      <c r="A21" s="344"/>
      <c r="B21" s="345"/>
      <c r="C21" s="355" t="s">
        <v>214</v>
      </c>
      <c r="D21" s="327" t="s">
        <v>48</v>
      </c>
      <c r="E21" s="328" t="s">
        <v>102</v>
      </c>
      <c r="F21" s="328" t="s">
        <v>200</v>
      </c>
      <c r="G21" s="328" t="s">
        <v>33</v>
      </c>
      <c r="H21" s="347" t="s">
        <v>213</v>
      </c>
      <c r="I21" s="239">
        <v>186.1</v>
      </c>
      <c r="J21" s="42"/>
      <c r="K21" s="154"/>
    </row>
    <row r="22" spans="1:10" s="67" customFormat="1" ht="31.5">
      <c r="A22" s="356">
        <v>2</v>
      </c>
      <c r="B22" s="339">
        <v>1</v>
      </c>
      <c r="C22" s="353" t="s">
        <v>62</v>
      </c>
      <c r="D22" s="352" t="s">
        <v>155</v>
      </c>
      <c r="E22" s="341"/>
      <c r="F22" s="341"/>
      <c r="G22" s="341"/>
      <c r="H22" s="341"/>
      <c r="I22" s="350">
        <f>I23+I72+I80+I102+I125+I168+I203+I222+I175</f>
        <v>94564.14000000001</v>
      </c>
      <c r="J22" s="44"/>
    </row>
    <row r="23" spans="1:10" s="67" customFormat="1" ht="15.75">
      <c r="A23" s="357"/>
      <c r="B23" s="339"/>
      <c r="C23" s="353" t="s">
        <v>117</v>
      </c>
      <c r="D23" s="354" t="s">
        <v>155</v>
      </c>
      <c r="E23" s="341" t="s">
        <v>102</v>
      </c>
      <c r="F23" s="341"/>
      <c r="G23" s="341"/>
      <c r="H23" s="341"/>
      <c r="I23" s="358">
        <f>I24+I30++I40+I45</f>
        <v>19691.4</v>
      </c>
      <c r="J23" s="44"/>
    </row>
    <row r="24" spans="1:10" s="67" customFormat="1" ht="54" customHeight="1">
      <c r="A24" s="339"/>
      <c r="B24" s="339"/>
      <c r="C24" s="359" t="s">
        <v>205</v>
      </c>
      <c r="D24" s="360">
        <v>992</v>
      </c>
      <c r="E24" s="328" t="s">
        <v>102</v>
      </c>
      <c r="F24" s="328" t="s">
        <v>103</v>
      </c>
      <c r="G24" s="328"/>
      <c r="H24" s="328"/>
      <c r="I24" s="240">
        <f>I25</f>
        <v>1458.6</v>
      </c>
      <c r="J24" s="44">
        <f>I24+I30</f>
        <v>15366.300000000001</v>
      </c>
    </row>
    <row r="25" spans="1:10" s="67" customFormat="1" ht="53.25" customHeight="1">
      <c r="A25" s="339"/>
      <c r="B25" s="339"/>
      <c r="C25" s="361" t="s">
        <v>40</v>
      </c>
      <c r="D25" s="331">
        <v>992</v>
      </c>
      <c r="E25" s="328" t="s">
        <v>102</v>
      </c>
      <c r="F25" s="328" t="s">
        <v>103</v>
      </c>
      <c r="G25" s="328" t="s">
        <v>290</v>
      </c>
      <c r="H25" s="328"/>
      <c r="I25" s="240">
        <f>I26</f>
        <v>1458.6</v>
      </c>
      <c r="J25" s="44"/>
    </row>
    <row r="26" spans="1:10" s="67" customFormat="1" ht="24.75" customHeight="1">
      <c r="A26" s="339"/>
      <c r="B26" s="339"/>
      <c r="C26" s="355" t="s">
        <v>351</v>
      </c>
      <c r="D26" s="327" t="s">
        <v>155</v>
      </c>
      <c r="E26" s="328" t="s">
        <v>102</v>
      </c>
      <c r="F26" s="328" t="s">
        <v>103</v>
      </c>
      <c r="G26" s="328" t="s">
        <v>291</v>
      </c>
      <c r="H26" s="328"/>
      <c r="I26" s="240">
        <f>I27</f>
        <v>1458.6</v>
      </c>
      <c r="J26" s="44"/>
    </row>
    <row r="27" spans="1:10" s="67" customFormat="1" ht="37.5" customHeight="1">
      <c r="A27" s="339"/>
      <c r="B27" s="339"/>
      <c r="C27" s="355" t="s">
        <v>292</v>
      </c>
      <c r="D27" s="327" t="s">
        <v>155</v>
      </c>
      <c r="E27" s="328" t="s">
        <v>102</v>
      </c>
      <c r="F27" s="328" t="s">
        <v>103</v>
      </c>
      <c r="G27" s="328" t="s">
        <v>293</v>
      </c>
      <c r="H27" s="328"/>
      <c r="I27" s="240">
        <f>I28</f>
        <v>1458.6</v>
      </c>
      <c r="J27" s="44"/>
    </row>
    <row r="28" spans="1:10" s="67" customFormat="1" ht="37.5" customHeight="1">
      <c r="A28" s="339"/>
      <c r="B28" s="339"/>
      <c r="C28" s="355" t="s">
        <v>206</v>
      </c>
      <c r="D28" s="327" t="s">
        <v>155</v>
      </c>
      <c r="E28" s="328" t="s">
        <v>102</v>
      </c>
      <c r="F28" s="328" t="s">
        <v>103</v>
      </c>
      <c r="G28" s="328" t="s">
        <v>308</v>
      </c>
      <c r="H28" s="328"/>
      <c r="I28" s="240">
        <f>I29</f>
        <v>1458.6</v>
      </c>
      <c r="J28" s="44"/>
    </row>
    <row r="29" spans="1:10" s="67" customFormat="1" ht="87.75" customHeight="1">
      <c r="A29" s="339"/>
      <c r="B29" s="339"/>
      <c r="C29" s="355" t="s">
        <v>208</v>
      </c>
      <c r="D29" s="327" t="s">
        <v>155</v>
      </c>
      <c r="E29" s="328" t="s">
        <v>102</v>
      </c>
      <c r="F29" s="328" t="s">
        <v>103</v>
      </c>
      <c r="G29" s="328" t="s">
        <v>308</v>
      </c>
      <c r="H29" s="328" t="s">
        <v>207</v>
      </c>
      <c r="I29" s="240">
        <v>1458.6</v>
      </c>
      <c r="J29" s="44"/>
    </row>
    <row r="30" spans="1:11" ht="72" customHeight="1">
      <c r="A30" s="339"/>
      <c r="B30" s="339"/>
      <c r="C30" s="361" t="s">
        <v>92</v>
      </c>
      <c r="D30" s="331">
        <v>992</v>
      </c>
      <c r="E30" s="328" t="s">
        <v>102</v>
      </c>
      <c r="F30" s="328" t="s">
        <v>149</v>
      </c>
      <c r="G30" s="341"/>
      <c r="H30" s="341"/>
      <c r="I30" s="240">
        <f>I31</f>
        <v>13907.7</v>
      </c>
      <c r="J30" s="42"/>
      <c r="K30" s="154"/>
    </row>
    <row r="31" spans="1:11" ht="60" customHeight="1">
      <c r="A31" s="345"/>
      <c r="B31" s="345"/>
      <c r="C31" s="361" t="s">
        <v>40</v>
      </c>
      <c r="D31" s="331">
        <v>992</v>
      </c>
      <c r="E31" s="328" t="s">
        <v>102</v>
      </c>
      <c r="F31" s="328" t="s">
        <v>149</v>
      </c>
      <c r="G31" s="328" t="s">
        <v>290</v>
      </c>
      <c r="H31" s="328"/>
      <c r="I31" s="240">
        <f>I32</f>
        <v>13907.7</v>
      </c>
      <c r="J31" s="42"/>
      <c r="K31" s="154"/>
    </row>
    <row r="32" spans="1:11" ht="24.75" customHeight="1">
      <c r="A32" s="345"/>
      <c r="B32" s="345"/>
      <c r="C32" s="330" t="s">
        <v>351</v>
      </c>
      <c r="D32" s="331">
        <v>992</v>
      </c>
      <c r="E32" s="328" t="s">
        <v>102</v>
      </c>
      <c r="F32" s="328" t="s">
        <v>149</v>
      </c>
      <c r="G32" s="328" t="s">
        <v>291</v>
      </c>
      <c r="H32" s="328"/>
      <c r="I32" s="240">
        <f>I33</f>
        <v>13907.7</v>
      </c>
      <c r="J32" s="42"/>
      <c r="K32" s="154"/>
    </row>
    <row r="33" spans="1:11" ht="42" customHeight="1">
      <c r="A33" s="345"/>
      <c r="B33" s="345"/>
      <c r="C33" s="330" t="s">
        <v>294</v>
      </c>
      <c r="D33" s="331">
        <v>992</v>
      </c>
      <c r="E33" s="328" t="s">
        <v>102</v>
      </c>
      <c r="F33" s="328" t="s">
        <v>149</v>
      </c>
      <c r="G33" s="328" t="s">
        <v>295</v>
      </c>
      <c r="H33" s="328"/>
      <c r="I33" s="240">
        <f>I34+I38</f>
        <v>13907.7</v>
      </c>
      <c r="J33" s="42"/>
      <c r="K33" s="154"/>
    </row>
    <row r="34" spans="1:10" ht="37.5" customHeight="1">
      <c r="A34" s="345"/>
      <c r="B34" s="345"/>
      <c r="C34" s="355" t="s">
        <v>206</v>
      </c>
      <c r="D34" s="327" t="s">
        <v>155</v>
      </c>
      <c r="E34" s="328" t="s">
        <v>102</v>
      </c>
      <c r="F34" s="328" t="s">
        <v>149</v>
      </c>
      <c r="G34" s="328" t="s">
        <v>296</v>
      </c>
      <c r="H34" s="328"/>
      <c r="I34" s="240">
        <f>I35+I36+I37</f>
        <v>13900.1</v>
      </c>
      <c r="J34" s="42"/>
    </row>
    <row r="35" spans="1:10" ht="88.5" customHeight="1">
      <c r="A35" s="345"/>
      <c r="B35" s="345"/>
      <c r="C35" s="355" t="s">
        <v>208</v>
      </c>
      <c r="D35" s="327" t="s">
        <v>155</v>
      </c>
      <c r="E35" s="328" t="s">
        <v>102</v>
      </c>
      <c r="F35" s="328" t="s">
        <v>149</v>
      </c>
      <c r="G35" s="328" t="s">
        <v>296</v>
      </c>
      <c r="H35" s="328" t="s">
        <v>207</v>
      </c>
      <c r="I35" s="240">
        <v>13752.4</v>
      </c>
      <c r="J35" s="42"/>
    </row>
    <row r="36" spans="1:10" ht="40.5" customHeight="1">
      <c r="A36" s="345"/>
      <c r="B36" s="345"/>
      <c r="C36" s="362" t="s">
        <v>297</v>
      </c>
      <c r="D36" s="363">
        <v>992</v>
      </c>
      <c r="E36" s="328" t="s">
        <v>102</v>
      </c>
      <c r="F36" s="328" t="s">
        <v>149</v>
      </c>
      <c r="G36" s="328" t="s">
        <v>296</v>
      </c>
      <c r="H36" s="328" t="s">
        <v>209</v>
      </c>
      <c r="I36" s="240">
        <v>59</v>
      </c>
      <c r="J36" s="42"/>
    </row>
    <row r="37" spans="1:10" ht="15.75">
      <c r="A37" s="345"/>
      <c r="B37" s="345"/>
      <c r="C37" s="364" t="s">
        <v>212</v>
      </c>
      <c r="D37" s="365">
        <v>992</v>
      </c>
      <c r="E37" s="366" t="s">
        <v>102</v>
      </c>
      <c r="F37" s="328" t="s">
        <v>149</v>
      </c>
      <c r="G37" s="328" t="s">
        <v>296</v>
      </c>
      <c r="H37" s="328" t="s">
        <v>211</v>
      </c>
      <c r="I37" s="240">
        <v>88.7</v>
      </c>
      <c r="J37" s="42"/>
    </row>
    <row r="38" spans="1:10" ht="54" customHeight="1">
      <c r="A38" s="345"/>
      <c r="B38" s="345"/>
      <c r="C38" s="361" t="s">
        <v>49</v>
      </c>
      <c r="D38" s="365">
        <v>992</v>
      </c>
      <c r="E38" s="366" t="s">
        <v>102</v>
      </c>
      <c r="F38" s="328" t="s">
        <v>149</v>
      </c>
      <c r="G38" s="328" t="s">
        <v>327</v>
      </c>
      <c r="H38" s="328"/>
      <c r="I38" s="240">
        <f>I39</f>
        <v>7.6</v>
      </c>
      <c r="J38" s="42"/>
    </row>
    <row r="39" spans="1:10" ht="39.75" customHeight="1">
      <c r="A39" s="345"/>
      <c r="B39" s="345"/>
      <c r="C39" s="330" t="s">
        <v>297</v>
      </c>
      <c r="D39" s="367">
        <v>992</v>
      </c>
      <c r="E39" s="366" t="s">
        <v>102</v>
      </c>
      <c r="F39" s="328" t="s">
        <v>149</v>
      </c>
      <c r="G39" s="328" t="s">
        <v>327</v>
      </c>
      <c r="H39" s="328" t="s">
        <v>209</v>
      </c>
      <c r="I39" s="240">
        <v>7.6</v>
      </c>
      <c r="J39" s="42"/>
    </row>
    <row r="40" spans="1:11" ht="21" customHeight="1">
      <c r="A40" s="345"/>
      <c r="B40" s="345"/>
      <c r="C40" s="368" t="s">
        <v>72</v>
      </c>
      <c r="D40" s="327" t="s">
        <v>155</v>
      </c>
      <c r="E40" s="328" t="s">
        <v>102</v>
      </c>
      <c r="F40" s="328" t="s">
        <v>165</v>
      </c>
      <c r="G40" s="328"/>
      <c r="H40" s="328"/>
      <c r="I40" s="240">
        <f>I41</f>
        <v>200</v>
      </c>
      <c r="J40" s="42"/>
      <c r="K40" s="154"/>
    </row>
    <row r="41" spans="1:11" ht="36.75" customHeight="1">
      <c r="A41" s="345"/>
      <c r="B41" s="345"/>
      <c r="C41" s="361" t="s">
        <v>498</v>
      </c>
      <c r="D41" s="331">
        <v>992</v>
      </c>
      <c r="E41" s="328" t="s">
        <v>102</v>
      </c>
      <c r="F41" s="328" t="s">
        <v>165</v>
      </c>
      <c r="G41" s="328" t="s">
        <v>298</v>
      </c>
      <c r="H41" s="328"/>
      <c r="I41" s="240">
        <f>I42</f>
        <v>200</v>
      </c>
      <c r="J41" s="42"/>
      <c r="K41" s="154"/>
    </row>
    <row r="42" spans="1:11" ht="24" customHeight="1">
      <c r="A42" s="345"/>
      <c r="B42" s="345"/>
      <c r="C42" s="369" t="s">
        <v>499</v>
      </c>
      <c r="D42" s="370" t="s">
        <v>155</v>
      </c>
      <c r="E42" s="328" t="s">
        <v>102</v>
      </c>
      <c r="F42" s="328" t="s">
        <v>165</v>
      </c>
      <c r="G42" s="328" t="s">
        <v>299</v>
      </c>
      <c r="H42" s="328"/>
      <c r="I42" s="240">
        <f>I43</f>
        <v>200</v>
      </c>
      <c r="J42" s="42"/>
      <c r="K42" s="154"/>
    </row>
    <row r="43" spans="1:11" ht="30.75" customHeight="1">
      <c r="A43" s="345"/>
      <c r="B43" s="345"/>
      <c r="C43" s="361" t="s">
        <v>501</v>
      </c>
      <c r="D43" s="331">
        <v>992</v>
      </c>
      <c r="E43" s="328" t="s">
        <v>102</v>
      </c>
      <c r="F43" s="328" t="s">
        <v>165</v>
      </c>
      <c r="G43" s="328" t="s">
        <v>500</v>
      </c>
      <c r="H43" s="328"/>
      <c r="I43" s="240">
        <f>I44</f>
        <v>200</v>
      </c>
      <c r="J43" s="42"/>
      <c r="K43" s="154"/>
    </row>
    <row r="44" spans="1:11" ht="22.5" customHeight="1">
      <c r="A44" s="345"/>
      <c r="B44" s="345"/>
      <c r="C44" s="326" t="s">
        <v>212</v>
      </c>
      <c r="D44" s="327" t="s">
        <v>155</v>
      </c>
      <c r="E44" s="328" t="s">
        <v>102</v>
      </c>
      <c r="F44" s="328" t="s">
        <v>165</v>
      </c>
      <c r="G44" s="328" t="s">
        <v>500</v>
      </c>
      <c r="H44" s="328" t="s">
        <v>211</v>
      </c>
      <c r="I44" s="240">
        <v>200</v>
      </c>
      <c r="J44" s="42"/>
      <c r="K44" s="154"/>
    </row>
    <row r="45" spans="1:11" ht="21.75" customHeight="1">
      <c r="A45" s="345"/>
      <c r="B45" s="345"/>
      <c r="C45" s="326" t="s">
        <v>73</v>
      </c>
      <c r="D45" s="327" t="s">
        <v>155</v>
      </c>
      <c r="E45" s="328" t="s">
        <v>102</v>
      </c>
      <c r="F45" s="328" t="s">
        <v>166</v>
      </c>
      <c r="G45" s="328"/>
      <c r="H45" s="328"/>
      <c r="I45" s="240">
        <f>I46+I60</f>
        <v>4125.1</v>
      </c>
      <c r="J45" s="42"/>
      <c r="K45" s="154"/>
    </row>
    <row r="46" spans="1:11" ht="50.25" customHeight="1">
      <c r="A46" s="345"/>
      <c r="B46" s="345"/>
      <c r="C46" s="330" t="s">
        <v>35</v>
      </c>
      <c r="D46" s="371">
        <v>992</v>
      </c>
      <c r="E46" s="328" t="s">
        <v>102</v>
      </c>
      <c r="F46" s="328" t="s">
        <v>166</v>
      </c>
      <c r="G46" s="328" t="s">
        <v>300</v>
      </c>
      <c r="H46" s="328"/>
      <c r="I46" s="240">
        <f>I47</f>
        <v>1201.8</v>
      </c>
      <c r="J46" s="42"/>
      <c r="K46" s="154"/>
    </row>
    <row r="47" spans="1:11" ht="24" customHeight="1">
      <c r="A47" s="345"/>
      <c r="B47" s="345"/>
      <c r="C47" s="372" t="s">
        <v>351</v>
      </c>
      <c r="D47" s="327" t="s">
        <v>155</v>
      </c>
      <c r="E47" s="328" t="s">
        <v>102</v>
      </c>
      <c r="F47" s="328" t="s">
        <v>166</v>
      </c>
      <c r="G47" s="328" t="s">
        <v>301</v>
      </c>
      <c r="H47" s="328"/>
      <c r="I47" s="240">
        <f>I48+I53+I56</f>
        <v>1201.8</v>
      </c>
      <c r="J47" s="42"/>
      <c r="K47" s="154"/>
    </row>
    <row r="48" spans="1:11" ht="70.5" customHeight="1">
      <c r="A48" s="345"/>
      <c r="B48" s="345"/>
      <c r="C48" s="369" t="s">
        <v>302</v>
      </c>
      <c r="D48" s="327" t="s">
        <v>155</v>
      </c>
      <c r="E48" s="328" t="s">
        <v>102</v>
      </c>
      <c r="F48" s="328" t="s">
        <v>166</v>
      </c>
      <c r="G48" s="328" t="s">
        <v>303</v>
      </c>
      <c r="H48" s="328"/>
      <c r="I48" s="240">
        <f>I49+I51</f>
        <v>200</v>
      </c>
      <c r="J48" s="42"/>
      <c r="K48" s="154"/>
    </row>
    <row r="49" spans="1:11" ht="35.25" customHeight="1">
      <c r="A49" s="345"/>
      <c r="B49" s="345"/>
      <c r="C49" s="326" t="s">
        <v>215</v>
      </c>
      <c r="D49" s="327" t="s">
        <v>155</v>
      </c>
      <c r="E49" s="328" t="s">
        <v>102</v>
      </c>
      <c r="F49" s="328" t="s">
        <v>166</v>
      </c>
      <c r="G49" s="328" t="s">
        <v>309</v>
      </c>
      <c r="H49" s="328"/>
      <c r="I49" s="240">
        <f>I50</f>
        <v>200</v>
      </c>
      <c r="J49" s="42"/>
      <c r="K49" s="154"/>
    </row>
    <row r="50" spans="1:11" ht="31.5">
      <c r="A50" s="345"/>
      <c r="B50" s="345"/>
      <c r="C50" s="330" t="s">
        <v>297</v>
      </c>
      <c r="D50" s="331">
        <v>992</v>
      </c>
      <c r="E50" s="328" t="s">
        <v>102</v>
      </c>
      <c r="F50" s="328" t="s">
        <v>166</v>
      </c>
      <c r="G50" s="328" t="s">
        <v>309</v>
      </c>
      <c r="H50" s="328" t="s">
        <v>209</v>
      </c>
      <c r="I50" s="240">
        <v>200</v>
      </c>
      <c r="J50" s="42"/>
      <c r="K50" s="154"/>
    </row>
    <row r="51" spans="1:11" ht="31.5" hidden="1">
      <c r="A51" s="345"/>
      <c r="B51" s="345"/>
      <c r="C51" s="330" t="s">
        <v>438</v>
      </c>
      <c r="D51" s="327" t="s">
        <v>155</v>
      </c>
      <c r="E51" s="328" t="s">
        <v>102</v>
      </c>
      <c r="F51" s="328" t="s">
        <v>166</v>
      </c>
      <c r="G51" s="328" t="s">
        <v>437</v>
      </c>
      <c r="H51" s="328"/>
      <c r="I51" s="240">
        <f>I52</f>
        <v>0</v>
      </c>
      <c r="J51" s="42"/>
      <c r="K51" s="154"/>
    </row>
    <row r="52" spans="1:11" ht="15.75" hidden="1">
      <c r="A52" s="345"/>
      <c r="B52" s="345"/>
      <c r="C52" s="330" t="s">
        <v>212</v>
      </c>
      <c r="D52" s="327" t="s">
        <v>155</v>
      </c>
      <c r="E52" s="328" t="s">
        <v>102</v>
      </c>
      <c r="F52" s="328" t="s">
        <v>166</v>
      </c>
      <c r="G52" s="328" t="s">
        <v>437</v>
      </c>
      <c r="H52" s="328" t="s">
        <v>211</v>
      </c>
      <c r="I52" s="240"/>
      <c r="J52" s="42"/>
      <c r="K52" s="154"/>
    </row>
    <row r="53" spans="1:11" ht="31.5">
      <c r="A53" s="345"/>
      <c r="B53" s="345"/>
      <c r="C53" s="330" t="s">
        <v>484</v>
      </c>
      <c r="D53" s="331">
        <v>992</v>
      </c>
      <c r="E53" s="328" t="s">
        <v>102</v>
      </c>
      <c r="F53" s="328" t="s">
        <v>166</v>
      </c>
      <c r="G53" s="328" t="s">
        <v>485</v>
      </c>
      <c r="H53" s="328"/>
      <c r="I53" s="240">
        <f>I54</f>
        <v>950.8</v>
      </c>
      <c r="J53" s="42"/>
      <c r="K53" s="154"/>
    </row>
    <row r="54" spans="1:11" ht="38.25" customHeight="1">
      <c r="A54" s="345"/>
      <c r="B54" s="345"/>
      <c r="C54" s="330" t="s">
        <v>486</v>
      </c>
      <c r="D54" s="327" t="s">
        <v>155</v>
      </c>
      <c r="E54" s="328" t="s">
        <v>102</v>
      </c>
      <c r="F54" s="328" t="s">
        <v>166</v>
      </c>
      <c r="G54" s="328" t="s">
        <v>487</v>
      </c>
      <c r="H54" s="328"/>
      <c r="I54" s="240">
        <f>I55</f>
        <v>950.8</v>
      </c>
      <c r="J54" s="42"/>
      <c r="K54" s="154"/>
    </row>
    <row r="55" spans="1:11" ht="38.25" customHeight="1">
      <c r="A55" s="345"/>
      <c r="B55" s="345"/>
      <c r="C55" s="330" t="s">
        <v>297</v>
      </c>
      <c r="D55" s="327" t="s">
        <v>155</v>
      </c>
      <c r="E55" s="328" t="s">
        <v>102</v>
      </c>
      <c r="F55" s="328" t="s">
        <v>166</v>
      </c>
      <c r="G55" s="328" t="s">
        <v>487</v>
      </c>
      <c r="H55" s="328" t="s">
        <v>209</v>
      </c>
      <c r="I55" s="240">
        <v>950.8</v>
      </c>
      <c r="J55" s="42"/>
      <c r="K55" s="154"/>
    </row>
    <row r="56" spans="1:11" ht="26.25" customHeight="1">
      <c r="A56" s="345"/>
      <c r="B56" s="345"/>
      <c r="C56" s="177" t="s">
        <v>517</v>
      </c>
      <c r="D56" s="331">
        <v>992</v>
      </c>
      <c r="E56" s="328" t="s">
        <v>102</v>
      </c>
      <c r="F56" s="328" t="s">
        <v>166</v>
      </c>
      <c r="G56" s="328" t="s">
        <v>515</v>
      </c>
      <c r="H56" s="328"/>
      <c r="I56" s="240">
        <f>I57</f>
        <v>51</v>
      </c>
      <c r="J56" s="42"/>
      <c r="K56" s="154"/>
    </row>
    <row r="57" spans="1:11" ht="38.25" customHeight="1">
      <c r="A57" s="345"/>
      <c r="B57" s="345"/>
      <c r="C57" s="177" t="s">
        <v>438</v>
      </c>
      <c r="D57" s="327" t="s">
        <v>155</v>
      </c>
      <c r="E57" s="328" t="s">
        <v>102</v>
      </c>
      <c r="F57" s="328" t="s">
        <v>166</v>
      </c>
      <c r="G57" s="328" t="s">
        <v>516</v>
      </c>
      <c r="H57" s="328"/>
      <c r="I57" s="240">
        <f>I58+I59</f>
        <v>51</v>
      </c>
      <c r="J57" s="42"/>
      <c r="K57" s="154"/>
    </row>
    <row r="58" spans="1:11" ht="38.25" customHeight="1">
      <c r="A58" s="345"/>
      <c r="B58" s="345"/>
      <c r="C58" s="330" t="s">
        <v>297</v>
      </c>
      <c r="D58" s="327" t="s">
        <v>155</v>
      </c>
      <c r="E58" s="328" t="s">
        <v>102</v>
      </c>
      <c r="F58" s="328" t="s">
        <v>166</v>
      </c>
      <c r="G58" s="328" t="s">
        <v>516</v>
      </c>
      <c r="H58" s="328" t="s">
        <v>209</v>
      </c>
      <c r="I58" s="240">
        <v>1</v>
      </c>
      <c r="J58" s="42"/>
      <c r="K58" s="154"/>
    </row>
    <row r="59" spans="1:11" ht="29.25" customHeight="1">
      <c r="A59" s="345"/>
      <c r="B59" s="345"/>
      <c r="C59" s="330" t="s">
        <v>212</v>
      </c>
      <c r="D59" s="327" t="s">
        <v>155</v>
      </c>
      <c r="E59" s="328" t="s">
        <v>102</v>
      </c>
      <c r="F59" s="328" t="s">
        <v>166</v>
      </c>
      <c r="G59" s="328" t="s">
        <v>516</v>
      </c>
      <c r="H59" s="328" t="s">
        <v>211</v>
      </c>
      <c r="I59" s="240">
        <v>50</v>
      </c>
      <c r="J59" s="42"/>
      <c r="K59" s="154"/>
    </row>
    <row r="60" spans="1:11" ht="57.75" customHeight="1">
      <c r="A60" s="345"/>
      <c r="B60" s="345"/>
      <c r="C60" s="326" t="s">
        <v>40</v>
      </c>
      <c r="D60" s="327" t="s">
        <v>155</v>
      </c>
      <c r="E60" s="328" t="s">
        <v>102</v>
      </c>
      <c r="F60" s="328" t="s">
        <v>166</v>
      </c>
      <c r="G60" s="328" t="s">
        <v>290</v>
      </c>
      <c r="H60" s="328"/>
      <c r="I60" s="240">
        <f>I61</f>
        <v>2923.3</v>
      </c>
      <c r="J60" s="42"/>
      <c r="K60" s="154"/>
    </row>
    <row r="61" spans="1:11" ht="22.5" customHeight="1">
      <c r="A61" s="345"/>
      <c r="B61" s="345"/>
      <c r="C61" s="355" t="s">
        <v>351</v>
      </c>
      <c r="D61" s="327" t="s">
        <v>155</v>
      </c>
      <c r="E61" s="328" t="s">
        <v>102</v>
      </c>
      <c r="F61" s="328" t="s">
        <v>166</v>
      </c>
      <c r="G61" s="328" t="s">
        <v>291</v>
      </c>
      <c r="H61" s="328"/>
      <c r="I61" s="240">
        <f>I62+I69</f>
        <v>2923.3</v>
      </c>
      <c r="J61" s="42"/>
      <c r="K61" s="154"/>
    </row>
    <row r="62" spans="1:11" ht="33" customHeight="1">
      <c r="A62" s="345"/>
      <c r="B62" s="345"/>
      <c r="C62" s="330" t="s">
        <v>294</v>
      </c>
      <c r="D62" s="327" t="s">
        <v>155</v>
      </c>
      <c r="E62" s="328" t="s">
        <v>102</v>
      </c>
      <c r="F62" s="328" t="s">
        <v>166</v>
      </c>
      <c r="G62" s="328" t="s">
        <v>295</v>
      </c>
      <c r="H62" s="328"/>
      <c r="I62" s="240">
        <f>I63+I65+I67</f>
        <v>2323.3</v>
      </c>
      <c r="J62" s="42"/>
      <c r="K62" s="154"/>
    </row>
    <row r="63" spans="1:11" ht="51" customHeight="1">
      <c r="A63" s="345"/>
      <c r="B63" s="345"/>
      <c r="C63" s="326" t="s">
        <v>412</v>
      </c>
      <c r="D63" s="331">
        <v>992</v>
      </c>
      <c r="E63" s="328" t="s">
        <v>102</v>
      </c>
      <c r="F63" s="328" t="s">
        <v>166</v>
      </c>
      <c r="G63" s="328" t="s">
        <v>310</v>
      </c>
      <c r="H63" s="328"/>
      <c r="I63" s="240">
        <f>I64</f>
        <v>823.3</v>
      </c>
      <c r="J63" s="42"/>
      <c r="K63" s="154"/>
    </row>
    <row r="64" spans="1:11" ht="39.75" customHeight="1">
      <c r="A64" s="345"/>
      <c r="B64" s="345"/>
      <c r="C64" s="330" t="s">
        <v>297</v>
      </c>
      <c r="D64" s="331">
        <v>992</v>
      </c>
      <c r="E64" s="328" t="s">
        <v>102</v>
      </c>
      <c r="F64" s="328" t="s">
        <v>166</v>
      </c>
      <c r="G64" s="328" t="s">
        <v>310</v>
      </c>
      <c r="H64" s="328" t="s">
        <v>209</v>
      </c>
      <c r="I64" s="240">
        <v>823.3</v>
      </c>
      <c r="J64" s="42"/>
      <c r="K64" s="154"/>
    </row>
    <row r="65" spans="1:11" ht="54.75" customHeight="1">
      <c r="A65" s="345"/>
      <c r="B65" s="345"/>
      <c r="C65" s="326" t="s">
        <v>306</v>
      </c>
      <c r="D65" s="331">
        <v>992</v>
      </c>
      <c r="E65" s="328" t="s">
        <v>102</v>
      </c>
      <c r="F65" s="328" t="s">
        <v>166</v>
      </c>
      <c r="G65" s="328" t="s">
        <v>312</v>
      </c>
      <c r="H65" s="328"/>
      <c r="I65" s="240">
        <f>I66</f>
        <v>400</v>
      </c>
      <c r="J65" s="42"/>
      <c r="K65" s="154"/>
    </row>
    <row r="66" spans="1:11" ht="37.5" customHeight="1">
      <c r="A66" s="345"/>
      <c r="B66" s="345"/>
      <c r="C66" s="330" t="s">
        <v>297</v>
      </c>
      <c r="D66" s="331">
        <v>992</v>
      </c>
      <c r="E66" s="328" t="s">
        <v>102</v>
      </c>
      <c r="F66" s="328" t="s">
        <v>166</v>
      </c>
      <c r="G66" s="328" t="s">
        <v>312</v>
      </c>
      <c r="H66" s="328" t="s">
        <v>209</v>
      </c>
      <c r="I66" s="240">
        <v>400</v>
      </c>
      <c r="J66" s="42"/>
      <c r="K66" s="154"/>
    </row>
    <row r="67" spans="1:11" ht="51.75" customHeight="1">
      <c r="A67" s="345"/>
      <c r="B67" s="345"/>
      <c r="C67" s="330" t="s">
        <v>436</v>
      </c>
      <c r="D67" s="331">
        <v>992</v>
      </c>
      <c r="E67" s="328" t="s">
        <v>102</v>
      </c>
      <c r="F67" s="328" t="s">
        <v>166</v>
      </c>
      <c r="G67" s="328" t="s">
        <v>435</v>
      </c>
      <c r="H67" s="328"/>
      <c r="I67" s="240">
        <f>I68</f>
        <v>1100</v>
      </c>
      <c r="J67" s="42"/>
      <c r="K67" s="154"/>
    </row>
    <row r="68" spans="1:11" ht="36" customHeight="1">
      <c r="A68" s="345"/>
      <c r="B68" s="345"/>
      <c r="C68" s="330" t="s">
        <v>297</v>
      </c>
      <c r="D68" s="331">
        <v>992</v>
      </c>
      <c r="E68" s="328" t="s">
        <v>102</v>
      </c>
      <c r="F68" s="328" t="s">
        <v>166</v>
      </c>
      <c r="G68" s="328" t="s">
        <v>435</v>
      </c>
      <c r="H68" s="328" t="s">
        <v>209</v>
      </c>
      <c r="I68" s="240">
        <v>1100</v>
      </c>
      <c r="J68" s="42"/>
      <c r="K68" s="154"/>
    </row>
    <row r="69" spans="1:11" ht="55.5" customHeight="1">
      <c r="A69" s="345"/>
      <c r="B69" s="345"/>
      <c r="C69" s="330" t="s">
        <v>304</v>
      </c>
      <c r="D69" s="331">
        <v>992</v>
      </c>
      <c r="E69" s="328" t="s">
        <v>102</v>
      </c>
      <c r="F69" s="328" t="s">
        <v>166</v>
      </c>
      <c r="G69" s="328" t="s">
        <v>305</v>
      </c>
      <c r="H69" s="328"/>
      <c r="I69" s="240">
        <f>I70</f>
        <v>600</v>
      </c>
      <c r="J69" s="42"/>
      <c r="K69" s="154"/>
    </row>
    <row r="70" spans="1:11" ht="42" customHeight="1">
      <c r="A70" s="345"/>
      <c r="B70" s="345"/>
      <c r="C70" s="361" t="s">
        <v>41</v>
      </c>
      <c r="D70" s="331">
        <v>992</v>
      </c>
      <c r="E70" s="328" t="s">
        <v>102</v>
      </c>
      <c r="F70" s="328" t="s">
        <v>166</v>
      </c>
      <c r="G70" s="328" t="s">
        <v>311</v>
      </c>
      <c r="H70" s="328"/>
      <c r="I70" s="240">
        <f>I71</f>
        <v>600</v>
      </c>
      <c r="J70" s="42"/>
      <c r="K70" s="154"/>
    </row>
    <row r="71" spans="1:11" ht="87" customHeight="1">
      <c r="A71" s="345"/>
      <c r="B71" s="345"/>
      <c r="C71" s="355" t="s">
        <v>208</v>
      </c>
      <c r="D71" s="331">
        <v>992</v>
      </c>
      <c r="E71" s="328" t="s">
        <v>102</v>
      </c>
      <c r="F71" s="328" t="s">
        <v>166</v>
      </c>
      <c r="G71" s="328" t="s">
        <v>311</v>
      </c>
      <c r="H71" s="373" t="s">
        <v>207</v>
      </c>
      <c r="I71" s="240">
        <v>600</v>
      </c>
      <c r="J71" s="42"/>
      <c r="K71" s="154"/>
    </row>
    <row r="72" spans="1:11" ht="15.75">
      <c r="A72" s="357"/>
      <c r="B72" s="339"/>
      <c r="C72" s="349" t="s">
        <v>130</v>
      </c>
      <c r="D72" s="352" t="s">
        <v>155</v>
      </c>
      <c r="E72" s="341" t="s">
        <v>103</v>
      </c>
      <c r="F72" s="341"/>
      <c r="G72" s="341"/>
      <c r="H72" s="341"/>
      <c r="I72" s="358">
        <f>I73</f>
        <v>1023.4</v>
      </c>
      <c r="J72" s="42"/>
      <c r="K72" s="154"/>
    </row>
    <row r="73" spans="1:11" ht="25.5" customHeight="1">
      <c r="A73" s="374"/>
      <c r="B73" s="374"/>
      <c r="C73" s="326" t="s">
        <v>153</v>
      </c>
      <c r="D73" s="327" t="s">
        <v>155</v>
      </c>
      <c r="E73" s="328" t="s">
        <v>103</v>
      </c>
      <c r="F73" s="328" t="s">
        <v>104</v>
      </c>
      <c r="G73" s="328"/>
      <c r="H73" s="328"/>
      <c r="I73" s="240">
        <f>I74</f>
        <v>1023.4</v>
      </c>
      <c r="J73" s="42"/>
      <c r="K73" s="154"/>
    </row>
    <row r="74" spans="1:11" ht="54.75" customHeight="1">
      <c r="A74" s="345"/>
      <c r="B74" s="345"/>
      <c r="C74" s="326" t="s">
        <v>40</v>
      </c>
      <c r="D74" s="331">
        <v>992</v>
      </c>
      <c r="E74" s="328" t="s">
        <v>103</v>
      </c>
      <c r="F74" s="328" t="s">
        <v>104</v>
      </c>
      <c r="G74" s="328" t="s">
        <v>290</v>
      </c>
      <c r="H74" s="328"/>
      <c r="I74" s="240">
        <f>I75</f>
        <v>1023.4</v>
      </c>
      <c r="J74" s="42"/>
      <c r="K74" s="154"/>
    </row>
    <row r="75" spans="1:11" ht="20.25" customHeight="1">
      <c r="A75" s="345"/>
      <c r="B75" s="345"/>
      <c r="C75" s="355" t="s">
        <v>351</v>
      </c>
      <c r="D75" s="327" t="s">
        <v>155</v>
      </c>
      <c r="E75" s="328" t="s">
        <v>103</v>
      </c>
      <c r="F75" s="328" t="s">
        <v>104</v>
      </c>
      <c r="G75" s="328" t="s">
        <v>291</v>
      </c>
      <c r="H75" s="328"/>
      <c r="I75" s="240">
        <f>I76</f>
        <v>1023.4</v>
      </c>
      <c r="J75" s="42"/>
      <c r="K75" s="154"/>
    </row>
    <row r="76" spans="1:11" ht="41.25" customHeight="1">
      <c r="A76" s="345"/>
      <c r="B76" s="345"/>
      <c r="C76" s="330" t="s">
        <v>294</v>
      </c>
      <c r="D76" s="327" t="s">
        <v>155</v>
      </c>
      <c r="E76" s="328" t="s">
        <v>103</v>
      </c>
      <c r="F76" s="328" t="s">
        <v>104</v>
      </c>
      <c r="G76" s="328" t="s">
        <v>295</v>
      </c>
      <c r="H76" s="328"/>
      <c r="I76" s="240">
        <f>I77</f>
        <v>1023.4</v>
      </c>
      <c r="J76" s="42"/>
      <c r="K76" s="154"/>
    </row>
    <row r="77" spans="1:11" ht="53.25" customHeight="1">
      <c r="A77" s="345"/>
      <c r="B77" s="345"/>
      <c r="C77" s="326" t="s">
        <v>508</v>
      </c>
      <c r="D77" s="327" t="s">
        <v>155</v>
      </c>
      <c r="E77" s="328" t="s">
        <v>103</v>
      </c>
      <c r="F77" s="328" t="s">
        <v>104</v>
      </c>
      <c r="G77" s="328" t="s">
        <v>313</v>
      </c>
      <c r="H77" s="328"/>
      <c r="I77" s="240">
        <f>I78+I79</f>
        <v>1023.4</v>
      </c>
      <c r="J77" s="42"/>
      <c r="K77" s="154"/>
    </row>
    <row r="78" spans="1:11" ht="85.5" customHeight="1">
      <c r="A78" s="345"/>
      <c r="B78" s="345"/>
      <c r="C78" s="355" t="s">
        <v>208</v>
      </c>
      <c r="D78" s="327" t="s">
        <v>155</v>
      </c>
      <c r="E78" s="328" t="s">
        <v>103</v>
      </c>
      <c r="F78" s="328" t="s">
        <v>104</v>
      </c>
      <c r="G78" s="328" t="s">
        <v>313</v>
      </c>
      <c r="H78" s="328" t="s">
        <v>207</v>
      </c>
      <c r="I78" s="240">
        <v>1003.4</v>
      </c>
      <c r="J78" s="42"/>
      <c r="K78" s="154"/>
    </row>
    <row r="79" spans="1:11" ht="39" customHeight="1">
      <c r="A79" s="345"/>
      <c r="B79" s="345"/>
      <c r="C79" s="330" t="s">
        <v>297</v>
      </c>
      <c r="D79" s="331">
        <v>992</v>
      </c>
      <c r="E79" s="328" t="s">
        <v>103</v>
      </c>
      <c r="F79" s="328" t="s">
        <v>104</v>
      </c>
      <c r="G79" s="328" t="s">
        <v>313</v>
      </c>
      <c r="H79" s="328" t="s">
        <v>209</v>
      </c>
      <c r="I79" s="240">
        <v>20</v>
      </c>
      <c r="J79" s="42"/>
      <c r="K79" s="154"/>
    </row>
    <row r="80" spans="1:11" ht="35.25" customHeight="1">
      <c r="A80" s="356"/>
      <c r="B80" s="339"/>
      <c r="C80" s="349" t="s">
        <v>74</v>
      </c>
      <c r="D80" s="352" t="s">
        <v>155</v>
      </c>
      <c r="E80" s="341" t="s">
        <v>104</v>
      </c>
      <c r="F80" s="341"/>
      <c r="G80" s="341"/>
      <c r="H80" s="341"/>
      <c r="I80" s="358">
        <f>I81+I87+I96</f>
        <v>1000</v>
      </c>
      <c r="J80" s="42"/>
      <c r="K80" s="154"/>
    </row>
    <row r="81" spans="1:11" ht="20.25" customHeight="1" hidden="1">
      <c r="A81" s="345"/>
      <c r="B81" s="345"/>
      <c r="C81" s="361" t="s">
        <v>446</v>
      </c>
      <c r="D81" s="331">
        <v>992</v>
      </c>
      <c r="E81" s="328" t="s">
        <v>104</v>
      </c>
      <c r="F81" s="328" t="s">
        <v>137</v>
      </c>
      <c r="G81" s="328"/>
      <c r="H81" s="328"/>
      <c r="I81" s="240">
        <f>I84</f>
        <v>0</v>
      </c>
      <c r="J81" s="42"/>
      <c r="K81" s="154"/>
    </row>
    <row r="82" spans="1:11" ht="48" customHeight="1" hidden="1">
      <c r="A82" s="339"/>
      <c r="B82" s="339"/>
      <c r="C82" s="326" t="s">
        <v>30</v>
      </c>
      <c r="D82" s="331">
        <v>992</v>
      </c>
      <c r="E82" s="328" t="s">
        <v>104</v>
      </c>
      <c r="F82" s="328" t="s">
        <v>137</v>
      </c>
      <c r="G82" s="328" t="s">
        <v>221</v>
      </c>
      <c r="H82" s="341"/>
      <c r="I82" s="240">
        <f>I83</f>
        <v>0</v>
      </c>
      <c r="J82" s="42"/>
      <c r="K82" s="154"/>
    </row>
    <row r="83" spans="1:11" ht="21" customHeight="1" hidden="1">
      <c r="A83" s="339"/>
      <c r="B83" s="339"/>
      <c r="C83" s="326" t="s">
        <v>351</v>
      </c>
      <c r="D83" s="331">
        <v>992</v>
      </c>
      <c r="E83" s="328" t="s">
        <v>104</v>
      </c>
      <c r="F83" s="328" t="s">
        <v>137</v>
      </c>
      <c r="G83" s="328" t="s">
        <v>222</v>
      </c>
      <c r="H83" s="341"/>
      <c r="I83" s="240">
        <f>I84</f>
        <v>0</v>
      </c>
      <c r="J83" s="42"/>
      <c r="K83" s="154"/>
    </row>
    <row r="84" spans="1:11" ht="49.5" customHeight="1" hidden="1">
      <c r="A84" s="339"/>
      <c r="B84" s="339"/>
      <c r="C84" s="326" t="s">
        <v>223</v>
      </c>
      <c r="D84" s="331">
        <v>992</v>
      </c>
      <c r="E84" s="328" t="s">
        <v>104</v>
      </c>
      <c r="F84" s="328" t="s">
        <v>137</v>
      </c>
      <c r="G84" s="328" t="s">
        <v>224</v>
      </c>
      <c r="H84" s="328"/>
      <c r="I84" s="240">
        <f>I86</f>
        <v>0</v>
      </c>
      <c r="J84" s="42"/>
      <c r="K84" s="154"/>
    </row>
    <row r="85" spans="1:11" ht="66.75" customHeight="1" hidden="1">
      <c r="A85" s="345"/>
      <c r="B85" s="345"/>
      <c r="C85" s="326" t="s">
        <v>226</v>
      </c>
      <c r="D85" s="327" t="s">
        <v>155</v>
      </c>
      <c r="E85" s="328" t="s">
        <v>104</v>
      </c>
      <c r="F85" s="328" t="s">
        <v>137</v>
      </c>
      <c r="G85" s="328" t="s">
        <v>225</v>
      </c>
      <c r="H85" s="328"/>
      <c r="I85" s="240">
        <f>I86</f>
        <v>0</v>
      </c>
      <c r="J85" s="42"/>
      <c r="K85" s="154"/>
    </row>
    <row r="86" spans="1:11" ht="31.5" hidden="1">
      <c r="A86" s="345"/>
      <c r="B86" s="345"/>
      <c r="C86" s="330" t="s">
        <v>297</v>
      </c>
      <c r="D86" s="331">
        <v>992</v>
      </c>
      <c r="E86" s="328" t="s">
        <v>104</v>
      </c>
      <c r="F86" s="328" t="s">
        <v>137</v>
      </c>
      <c r="G86" s="328" t="s">
        <v>225</v>
      </c>
      <c r="H86" s="328" t="s">
        <v>209</v>
      </c>
      <c r="I86" s="240"/>
      <c r="J86" s="42"/>
      <c r="K86" s="154"/>
    </row>
    <row r="87" spans="1:11" ht="54" customHeight="1">
      <c r="A87" s="345"/>
      <c r="B87" s="345"/>
      <c r="C87" s="326" t="s">
        <v>447</v>
      </c>
      <c r="D87" s="327" t="s">
        <v>155</v>
      </c>
      <c r="E87" s="328" t="s">
        <v>104</v>
      </c>
      <c r="F87" s="328" t="s">
        <v>135</v>
      </c>
      <c r="G87" s="328"/>
      <c r="H87" s="328"/>
      <c r="I87" s="240">
        <f>I88</f>
        <v>500</v>
      </c>
      <c r="J87" s="42"/>
      <c r="K87" s="154"/>
    </row>
    <row r="88" spans="1:11" ht="47.25">
      <c r="A88" s="345"/>
      <c r="B88" s="345"/>
      <c r="C88" s="326" t="s">
        <v>30</v>
      </c>
      <c r="D88" s="327" t="s">
        <v>155</v>
      </c>
      <c r="E88" s="328" t="s">
        <v>104</v>
      </c>
      <c r="F88" s="328" t="s">
        <v>135</v>
      </c>
      <c r="G88" s="328" t="s">
        <v>221</v>
      </c>
      <c r="H88" s="328"/>
      <c r="I88" s="240">
        <f>I89</f>
        <v>500</v>
      </c>
      <c r="J88" s="42"/>
      <c r="K88" s="154"/>
    </row>
    <row r="89" spans="1:11" ht="20.25" customHeight="1">
      <c r="A89" s="345"/>
      <c r="B89" s="345"/>
      <c r="C89" s="369" t="s">
        <v>351</v>
      </c>
      <c r="D89" s="327" t="s">
        <v>155</v>
      </c>
      <c r="E89" s="328" t="s">
        <v>104</v>
      </c>
      <c r="F89" s="328" t="s">
        <v>135</v>
      </c>
      <c r="G89" s="328" t="s">
        <v>222</v>
      </c>
      <c r="H89" s="328"/>
      <c r="I89" s="240">
        <f>I95+I90</f>
        <v>500</v>
      </c>
      <c r="J89" s="42"/>
      <c r="K89" s="154"/>
    </row>
    <row r="90" spans="1:11" ht="65.25" customHeight="1">
      <c r="A90" s="345"/>
      <c r="B90" s="345"/>
      <c r="C90" s="326" t="s">
        <v>223</v>
      </c>
      <c r="D90" s="331">
        <v>992</v>
      </c>
      <c r="E90" s="328" t="s">
        <v>104</v>
      </c>
      <c r="F90" s="328" t="s">
        <v>135</v>
      </c>
      <c r="G90" s="328" t="s">
        <v>224</v>
      </c>
      <c r="H90" s="328"/>
      <c r="I90" s="240">
        <f>I91</f>
        <v>200</v>
      </c>
      <c r="J90" s="42"/>
      <c r="K90" s="154"/>
    </row>
    <row r="91" spans="1:11" ht="45" customHeight="1">
      <c r="A91" s="345"/>
      <c r="B91" s="345"/>
      <c r="C91" s="326" t="s">
        <v>483</v>
      </c>
      <c r="D91" s="327" t="s">
        <v>155</v>
      </c>
      <c r="E91" s="328" t="s">
        <v>104</v>
      </c>
      <c r="F91" s="328" t="s">
        <v>135</v>
      </c>
      <c r="G91" s="328" t="s">
        <v>225</v>
      </c>
      <c r="H91" s="328"/>
      <c r="I91" s="240">
        <f>I92</f>
        <v>200</v>
      </c>
      <c r="J91" s="42"/>
      <c r="K91" s="154"/>
    </row>
    <row r="92" spans="1:11" ht="40.5" customHeight="1">
      <c r="A92" s="345"/>
      <c r="B92" s="345"/>
      <c r="C92" s="330" t="s">
        <v>297</v>
      </c>
      <c r="D92" s="331">
        <v>992</v>
      </c>
      <c r="E92" s="328" t="s">
        <v>104</v>
      </c>
      <c r="F92" s="328" t="s">
        <v>135</v>
      </c>
      <c r="G92" s="328" t="s">
        <v>225</v>
      </c>
      <c r="H92" s="328" t="s">
        <v>209</v>
      </c>
      <c r="I92" s="240">
        <v>200</v>
      </c>
      <c r="J92" s="42"/>
      <c r="K92" s="154"/>
    </row>
    <row r="93" spans="1:11" ht="35.25" customHeight="1">
      <c r="A93" s="345"/>
      <c r="B93" s="345"/>
      <c r="C93" s="326" t="s">
        <v>227</v>
      </c>
      <c r="D93" s="327" t="s">
        <v>155</v>
      </c>
      <c r="E93" s="328" t="s">
        <v>104</v>
      </c>
      <c r="F93" s="328" t="s">
        <v>135</v>
      </c>
      <c r="G93" s="328" t="s">
        <v>228</v>
      </c>
      <c r="H93" s="328"/>
      <c r="I93" s="240">
        <f>I94</f>
        <v>300</v>
      </c>
      <c r="J93" s="42"/>
      <c r="K93" s="154"/>
    </row>
    <row r="94" spans="1:11" ht="20.25" customHeight="1">
      <c r="A94" s="345"/>
      <c r="B94" s="345"/>
      <c r="C94" s="361" t="s">
        <v>50</v>
      </c>
      <c r="D94" s="327" t="s">
        <v>155</v>
      </c>
      <c r="E94" s="328" t="s">
        <v>104</v>
      </c>
      <c r="F94" s="328" t="s">
        <v>135</v>
      </c>
      <c r="G94" s="328" t="s">
        <v>314</v>
      </c>
      <c r="H94" s="328"/>
      <c r="I94" s="240">
        <f>I95</f>
        <v>300</v>
      </c>
      <c r="J94" s="42"/>
      <c r="K94" s="154"/>
    </row>
    <row r="95" spans="1:11" ht="36.75" customHeight="1">
      <c r="A95" s="345"/>
      <c r="B95" s="345"/>
      <c r="C95" s="330" t="s">
        <v>297</v>
      </c>
      <c r="D95" s="331">
        <v>992</v>
      </c>
      <c r="E95" s="328" t="s">
        <v>104</v>
      </c>
      <c r="F95" s="328" t="s">
        <v>135</v>
      </c>
      <c r="G95" s="328" t="s">
        <v>314</v>
      </c>
      <c r="H95" s="328" t="s">
        <v>209</v>
      </c>
      <c r="I95" s="240">
        <v>300</v>
      </c>
      <c r="J95" s="42"/>
      <c r="K95" s="154"/>
    </row>
    <row r="96" spans="1:11" ht="36.75" customHeight="1">
      <c r="A96" s="345"/>
      <c r="B96" s="345"/>
      <c r="C96" s="330" t="s">
        <v>1</v>
      </c>
      <c r="D96" s="327" t="s">
        <v>155</v>
      </c>
      <c r="E96" s="328" t="s">
        <v>104</v>
      </c>
      <c r="F96" s="328" t="s">
        <v>0</v>
      </c>
      <c r="G96" s="328"/>
      <c r="H96" s="328"/>
      <c r="I96" s="240">
        <f>I97</f>
        <v>500</v>
      </c>
      <c r="J96" s="42"/>
      <c r="K96" s="154"/>
    </row>
    <row r="97" spans="1:11" ht="55.5" customHeight="1">
      <c r="A97" s="345"/>
      <c r="B97" s="345"/>
      <c r="C97" s="326" t="s">
        <v>30</v>
      </c>
      <c r="D97" s="327" t="s">
        <v>155</v>
      </c>
      <c r="E97" s="328" t="s">
        <v>104</v>
      </c>
      <c r="F97" s="328" t="s">
        <v>0</v>
      </c>
      <c r="G97" s="328" t="s">
        <v>221</v>
      </c>
      <c r="H97" s="328"/>
      <c r="I97" s="240">
        <f>I98</f>
        <v>500</v>
      </c>
      <c r="J97" s="42"/>
      <c r="K97" s="154"/>
    </row>
    <row r="98" spans="1:11" ht="15.75">
      <c r="A98" s="345"/>
      <c r="B98" s="345"/>
      <c r="C98" s="369" t="s">
        <v>351</v>
      </c>
      <c r="D98" s="327" t="s">
        <v>155</v>
      </c>
      <c r="E98" s="328" t="s">
        <v>104</v>
      </c>
      <c r="F98" s="328" t="s">
        <v>0</v>
      </c>
      <c r="G98" s="328" t="s">
        <v>222</v>
      </c>
      <c r="H98" s="328"/>
      <c r="I98" s="240">
        <f>I99</f>
        <v>500</v>
      </c>
      <c r="J98" s="42"/>
      <c r="K98" s="154"/>
    </row>
    <row r="99" spans="1:11" ht="31.5">
      <c r="A99" s="345"/>
      <c r="B99" s="345"/>
      <c r="C99" s="369" t="s">
        <v>3</v>
      </c>
      <c r="D99" s="327" t="s">
        <v>155</v>
      </c>
      <c r="E99" s="328" t="s">
        <v>104</v>
      </c>
      <c r="F99" s="328" t="s">
        <v>0</v>
      </c>
      <c r="G99" s="328" t="s">
        <v>2</v>
      </c>
      <c r="H99" s="328"/>
      <c r="I99" s="240">
        <f>I100</f>
        <v>500</v>
      </c>
      <c r="J99" s="42"/>
      <c r="K99" s="154"/>
    </row>
    <row r="100" spans="1:11" ht="39" customHeight="1">
      <c r="A100" s="345"/>
      <c r="B100" s="345"/>
      <c r="C100" s="330" t="s">
        <v>5</v>
      </c>
      <c r="D100" s="327" t="s">
        <v>155</v>
      </c>
      <c r="E100" s="328" t="s">
        <v>104</v>
      </c>
      <c r="F100" s="328" t="s">
        <v>0</v>
      </c>
      <c r="G100" s="328" t="s">
        <v>4</v>
      </c>
      <c r="H100" s="328"/>
      <c r="I100" s="240">
        <f>I101</f>
        <v>500</v>
      </c>
      <c r="J100" s="42"/>
      <c r="K100" s="154"/>
    </row>
    <row r="101" spans="1:11" ht="36" customHeight="1">
      <c r="A101" s="345"/>
      <c r="B101" s="345"/>
      <c r="C101" s="330" t="s">
        <v>297</v>
      </c>
      <c r="D101" s="327" t="s">
        <v>155</v>
      </c>
      <c r="E101" s="328" t="s">
        <v>104</v>
      </c>
      <c r="F101" s="328" t="s">
        <v>0</v>
      </c>
      <c r="G101" s="328" t="s">
        <v>4</v>
      </c>
      <c r="H101" s="328" t="s">
        <v>209</v>
      </c>
      <c r="I101" s="240">
        <v>500</v>
      </c>
      <c r="J101" s="42"/>
      <c r="K101" s="154"/>
    </row>
    <row r="102" spans="1:11" ht="15.75">
      <c r="A102" s="357"/>
      <c r="B102" s="339"/>
      <c r="C102" s="349" t="s">
        <v>75</v>
      </c>
      <c r="D102" s="352" t="s">
        <v>155</v>
      </c>
      <c r="E102" s="341" t="s">
        <v>149</v>
      </c>
      <c r="F102" s="341"/>
      <c r="G102" s="341"/>
      <c r="H102" s="341"/>
      <c r="I102" s="358">
        <f>I103+I109</f>
        <v>14697.6</v>
      </c>
      <c r="J102" s="44"/>
      <c r="K102" s="154"/>
    </row>
    <row r="103" spans="1:11" ht="22.5" customHeight="1">
      <c r="A103" s="345"/>
      <c r="B103" s="345"/>
      <c r="C103" s="375" t="s">
        <v>198</v>
      </c>
      <c r="D103" s="363">
        <v>992</v>
      </c>
      <c r="E103" s="376" t="s">
        <v>149</v>
      </c>
      <c r="F103" s="376" t="s">
        <v>137</v>
      </c>
      <c r="G103" s="376"/>
      <c r="H103" s="376"/>
      <c r="I103" s="377">
        <f>I105</f>
        <v>8394.5</v>
      </c>
      <c r="J103" s="42"/>
      <c r="K103" s="154"/>
    </row>
    <row r="104" spans="1:11" ht="53.25" customHeight="1">
      <c r="A104" s="339"/>
      <c r="B104" s="339"/>
      <c r="C104" s="375" t="s">
        <v>34</v>
      </c>
      <c r="D104" s="363">
        <v>992</v>
      </c>
      <c r="E104" s="376" t="s">
        <v>149</v>
      </c>
      <c r="F104" s="376" t="s">
        <v>137</v>
      </c>
      <c r="G104" s="376" t="s">
        <v>229</v>
      </c>
      <c r="H104" s="376"/>
      <c r="I104" s="377">
        <f>I105</f>
        <v>8394.5</v>
      </c>
      <c r="J104" s="42"/>
      <c r="K104" s="154"/>
    </row>
    <row r="105" spans="1:11" ht="15.75">
      <c r="A105" s="345"/>
      <c r="B105" s="345"/>
      <c r="C105" s="378" t="s">
        <v>351</v>
      </c>
      <c r="D105" s="363">
        <v>992</v>
      </c>
      <c r="E105" s="376" t="s">
        <v>149</v>
      </c>
      <c r="F105" s="376" t="s">
        <v>137</v>
      </c>
      <c r="G105" s="328" t="s">
        <v>230</v>
      </c>
      <c r="H105" s="328"/>
      <c r="I105" s="379">
        <f>I106</f>
        <v>8394.5</v>
      </c>
      <c r="J105" s="42"/>
      <c r="K105" s="154"/>
    </row>
    <row r="106" spans="1:11" ht="72.75" customHeight="1">
      <c r="A106" s="345"/>
      <c r="B106" s="345"/>
      <c r="C106" s="361" t="s">
        <v>231</v>
      </c>
      <c r="D106" s="363">
        <v>992</v>
      </c>
      <c r="E106" s="376" t="s">
        <v>149</v>
      </c>
      <c r="F106" s="376" t="s">
        <v>137</v>
      </c>
      <c r="G106" s="328" t="s">
        <v>232</v>
      </c>
      <c r="H106" s="328"/>
      <c r="I106" s="380">
        <f>I107</f>
        <v>8394.5</v>
      </c>
      <c r="J106" s="42"/>
      <c r="K106" s="154"/>
    </row>
    <row r="107" spans="1:11" ht="72" customHeight="1">
      <c r="A107" s="345"/>
      <c r="B107" s="345"/>
      <c r="C107" s="330" t="s">
        <v>37</v>
      </c>
      <c r="D107" s="363">
        <v>992</v>
      </c>
      <c r="E107" s="376" t="s">
        <v>149</v>
      </c>
      <c r="F107" s="376" t="s">
        <v>137</v>
      </c>
      <c r="G107" s="328" t="s">
        <v>328</v>
      </c>
      <c r="H107" s="328"/>
      <c r="I107" s="380">
        <f>I108</f>
        <v>8394.5</v>
      </c>
      <c r="J107" s="42"/>
      <c r="K107" s="154"/>
    </row>
    <row r="108" spans="1:11" ht="30.75" customHeight="1">
      <c r="A108" s="345"/>
      <c r="B108" s="345"/>
      <c r="C108" s="330" t="s">
        <v>297</v>
      </c>
      <c r="D108" s="363">
        <v>992</v>
      </c>
      <c r="E108" s="376" t="s">
        <v>149</v>
      </c>
      <c r="F108" s="376" t="s">
        <v>137</v>
      </c>
      <c r="G108" s="328" t="s">
        <v>315</v>
      </c>
      <c r="H108" s="328" t="s">
        <v>209</v>
      </c>
      <c r="I108" s="240">
        <v>8394.5</v>
      </c>
      <c r="J108" s="42"/>
      <c r="K108" s="154"/>
    </row>
    <row r="109" spans="1:11" ht="18" customHeight="1">
      <c r="A109" s="345"/>
      <c r="B109" s="345"/>
      <c r="C109" s="355" t="s">
        <v>97</v>
      </c>
      <c r="D109" s="327" t="s">
        <v>155</v>
      </c>
      <c r="E109" s="328" t="s">
        <v>149</v>
      </c>
      <c r="F109" s="328" t="s">
        <v>132</v>
      </c>
      <c r="G109" s="328"/>
      <c r="H109" s="328"/>
      <c r="I109" s="240">
        <f>I110+I115</f>
        <v>6303.1</v>
      </c>
      <c r="J109" s="42"/>
      <c r="K109" s="154"/>
    </row>
    <row r="110" spans="1:11" ht="54" customHeight="1">
      <c r="A110" s="345"/>
      <c r="B110" s="345"/>
      <c r="C110" s="355" t="s">
        <v>35</v>
      </c>
      <c r="D110" s="327" t="s">
        <v>155</v>
      </c>
      <c r="E110" s="328" t="s">
        <v>149</v>
      </c>
      <c r="F110" s="328" t="s">
        <v>132</v>
      </c>
      <c r="G110" s="328" t="s">
        <v>300</v>
      </c>
      <c r="H110" s="341"/>
      <c r="I110" s="240">
        <f>I111</f>
        <v>921.5</v>
      </c>
      <c r="J110" s="42"/>
      <c r="K110" s="154"/>
    </row>
    <row r="111" spans="1:11" ht="24" customHeight="1">
      <c r="A111" s="345"/>
      <c r="B111" s="345"/>
      <c r="C111" s="372" t="s">
        <v>351</v>
      </c>
      <c r="D111" s="327" t="s">
        <v>155</v>
      </c>
      <c r="E111" s="328" t="s">
        <v>149</v>
      </c>
      <c r="F111" s="328" t="s">
        <v>132</v>
      </c>
      <c r="G111" s="328" t="s">
        <v>301</v>
      </c>
      <c r="H111" s="341"/>
      <c r="I111" s="240">
        <f>I112</f>
        <v>921.5</v>
      </c>
      <c r="J111" s="42"/>
      <c r="K111" s="154"/>
    </row>
    <row r="112" spans="1:11" ht="70.5" customHeight="1">
      <c r="A112" s="345"/>
      <c r="B112" s="345"/>
      <c r="C112" s="369" t="s">
        <v>302</v>
      </c>
      <c r="D112" s="327" t="s">
        <v>155</v>
      </c>
      <c r="E112" s="328" t="s">
        <v>149</v>
      </c>
      <c r="F112" s="328" t="s">
        <v>132</v>
      </c>
      <c r="G112" s="328" t="s">
        <v>303</v>
      </c>
      <c r="H112" s="341"/>
      <c r="I112" s="240">
        <f>I113</f>
        <v>921.5</v>
      </c>
      <c r="J112" s="42"/>
      <c r="K112" s="154"/>
    </row>
    <row r="113" spans="1:11" ht="21" customHeight="1">
      <c r="A113" s="345"/>
      <c r="B113" s="345"/>
      <c r="C113" s="330" t="s">
        <v>36</v>
      </c>
      <c r="D113" s="331">
        <v>992</v>
      </c>
      <c r="E113" s="328" t="s">
        <v>149</v>
      </c>
      <c r="F113" s="328" t="s">
        <v>132</v>
      </c>
      <c r="G113" s="328" t="s">
        <v>316</v>
      </c>
      <c r="H113" s="328"/>
      <c r="I113" s="240">
        <f>I114</f>
        <v>921.5</v>
      </c>
      <c r="J113" s="42"/>
      <c r="K113" s="154"/>
    </row>
    <row r="114" spans="1:11" ht="36" customHeight="1">
      <c r="A114" s="345"/>
      <c r="B114" s="345"/>
      <c r="C114" s="330" t="s">
        <v>297</v>
      </c>
      <c r="D114" s="331">
        <v>992</v>
      </c>
      <c r="E114" s="328" t="s">
        <v>149</v>
      </c>
      <c r="F114" s="328" t="s">
        <v>132</v>
      </c>
      <c r="G114" s="328" t="s">
        <v>316</v>
      </c>
      <c r="H114" s="328" t="s">
        <v>209</v>
      </c>
      <c r="I114" s="240">
        <v>921.5</v>
      </c>
      <c r="J114" s="42"/>
      <c r="K114" s="154"/>
    </row>
    <row r="115" spans="1:11" ht="50.25" customHeight="1">
      <c r="A115" s="345"/>
      <c r="B115" s="345"/>
      <c r="C115" s="355" t="s">
        <v>283</v>
      </c>
      <c r="D115" s="327" t="s">
        <v>155</v>
      </c>
      <c r="E115" s="328" t="s">
        <v>149</v>
      </c>
      <c r="F115" s="328" t="s">
        <v>132</v>
      </c>
      <c r="G115" s="328" t="s">
        <v>233</v>
      </c>
      <c r="H115" s="328"/>
      <c r="I115" s="240">
        <f>I116</f>
        <v>5381.6</v>
      </c>
      <c r="J115" s="42"/>
      <c r="K115" s="154"/>
    </row>
    <row r="116" spans="1:11" ht="24" customHeight="1">
      <c r="A116" s="435"/>
      <c r="B116" s="435"/>
      <c r="C116" s="372" t="s">
        <v>351</v>
      </c>
      <c r="D116" s="436" t="s">
        <v>155</v>
      </c>
      <c r="E116" s="437" t="s">
        <v>149</v>
      </c>
      <c r="F116" s="437" t="s">
        <v>132</v>
      </c>
      <c r="G116" s="328" t="s">
        <v>544</v>
      </c>
      <c r="H116" s="341"/>
      <c r="I116" s="240">
        <f>I117</f>
        <v>5381.6</v>
      </c>
      <c r="J116" s="42"/>
      <c r="K116" s="154"/>
    </row>
    <row r="117" spans="1:11" ht="39.75" customHeight="1">
      <c r="A117" s="345"/>
      <c r="B117" s="345"/>
      <c r="C117" s="369" t="s">
        <v>235</v>
      </c>
      <c r="D117" s="327" t="s">
        <v>155</v>
      </c>
      <c r="E117" s="328" t="s">
        <v>149</v>
      </c>
      <c r="F117" s="328" t="s">
        <v>132</v>
      </c>
      <c r="G117" s="328" t="s">
        <v>236</v>
      </c>
      <c r="H117" s="341"/>
      <c r="I117" s="240">
        <f>I118</f>
        <v>5381.6</v>
      </c>
      <c r="J117" s="42"/>
      <c r="K117" s="154"/>
    </row>
    <row r="118" spans="1:11" ht="42.75" customHeight="1">
      <c r="A118" s="345"/>
      <c r="B118" s="345"/>
      <c r="C118" s="330" t="s">
        <v>546</v>
      </c>
      <c r="D118" s="331">
        <v>992</v>
      </c>
      <c r="E118" s="328" t="s">
        <v>149</v>
      </c>
      <c r="F118" s="328" t="s">
        <v>132</v>
      </c>
      <c r="G118" s="328" t="s">
        <v>545</v>
      </c>
      <c r="H118" s="328"/>
      <c r="I118" s="240">
        <f>I119</f>
        <v>5381.6</v>
      </c>
      <c r="J118" s="42"/>
      <c r="K118" s="154"/>
    </row>
    <row r="119" spans="1:11" ht="41.25" customHeight="1">
      <c r="A119" s="345"/>
      <c r="B119" s="345"/>
      <c r="C119" s="330" t="s">
        <v>297</v>
      </c>
      <c r="D119" s="331">
        <v>992</v>
      </c>
      <c r="E119" s="328" t="s">
        <v>149</v>
      </c>
      <c r="F119" s="328" t="s">
        <v>132</v>
      </c>
      <c r="G119" s="328" t="s">
        <v>545</v>
      </c>
      <c r="H119" s="328" t="s">
        <v>209</v>
      </c>
      <c r="I119" s="240">
        <v>5381.6</v>
      </c>
      <c r="J119" s="42"/>
      <c r="K119" s="154"/>
    </row>
    <row r="120" spans="1:11" ht="51" customHeight="1" hidden="1">
      <c r="A120" s="345"/>
      <c r="B120" s="345"/>
      <c r="C120" s="330" t="s">
        <v>38</v>
      </c>
      <c r="D120" s="331">
        <v>992</v>
      </c>
      <c r="E120" s="328" t="s">
        <v>149</v>
      </c>
      <c r="F120" s="328" t="s">
        <v>132</v>
      </c>
      <c r="G120" s="328" t="s">
        <v>233</v>
      </c>
      <c r="H120" s="328"/>
      <c r="I120" s="240">
        <f>I121</f>
        <v>0</v>
      </c>
      <c r="J120" s="42"/>
      <c r="K120" s="154"/>
    </row>
    <row r="121" spans="1:11" ht="15.75" hidden="1">
      <c r="A121" s="345"/>
      <c r="B121" s="345"/>
      <c r="C121" s="330" t="s">
        <v>351</v>
      </c>
      <c r="D121" s="327" t="s">
        <v>155</v>
      </c>
      <c r="E121" s="328" t="s">
        <v>149</v>
      </c>
      <c r="F121" s="328" t="s">
        <v>132</v>
      </c>
      <c r="G121" s="328" t="s">
        <v>234</v>
      </c>
      <c r="H121" s="328"/>
      <c r="I121" s="240">
        <f>I122</f>
        <v>0</v>
      </c>
      <c r="J121" s="42"/>
      <c r="K121" s="154"/>
    </row>
    <row r="122" spans="1:11" ht="33" customHeight="1" hidden="1">
      <c r="A122" s="345"/>
      <c r="B122" s="345"/>
      <c r="C122" s="330" t="s">
        <v>235</v>
      </c>
      <c r="D122" s="327" t="s">
        <v>155</v>
      </c>
      <c r="E122" s="328" t="s">
        <v>149</v>
      </c>
      <c r="F122" s="328" t="s">
        <v>132</v>
      </c>
      <c r="G122" s="328" t="s">
        <v>236</v>
      </c>
      <c r="H122" s="328"/>
      <c r="I122" s="240">
        <f>I123</f>
        <v>0</v>
      </c>
      <c r="J122" s="42"/>
      <c r="K122" s="154"/>
    </row>
    <row r="123" spans="1:11" ht="33.75" customHeight="1" hidden="1">
      <c r="A123" s="345"/>
      <c r="B123" s="345"/>
      <c r="C123" s="326" t="s">
        <v>39</v>
      </c>
      <c r="D123" s="327" t="s">
        <v>155</v>
      </c>
      <c r="E123" s="328" t="s">
        <v>156</v>
      </c>
      <c r="F123" s="328" t="s">
        <v>132</v>
      </c>
      <c r="G123" s="328" t="s">
        <v>329</v>
      </c>
      <c r="H123" s="328"/>
      <c r="I123" s="240">
        <f>I124</f>
        <v>0</v>
      </c>
      <c r="J123" s="42"/>
      <c r="K123" s="154"/>
    </row>
    <row r="124" spans="1:11" ht="31.5" hidden="1">
      <c r="A124" s="345"/>
      <c r="B124" s="381"/>
      <c r="C124" s="330" t="s">
        <v>297</v>
      </c>
      <c r="D124" s="331">
        <v>992</v>
      </c>
      <c r="E124" s="328" t="s">
        <v>156</v>
      </c>
      <c r="F124" s="328" t="s">
        <v>132</v>
      </c>
      <c r="G124" s="328" t="s">
        <v>329</v>
      </c>
      <c r="H124" s="328" t="s">
        <v>209</v>
      </c>
      <c r="I124" s="240">
        <v>0</v>
      </c>
      <c r="J124" s="42"/>
      <c r="K124" s="154"/>
    </row>
    <row r="125" spans="1:10" s="67" customFormat="1" ht="15.75">
      <c r="A125" s="357"/>
      <c r="B125" s="382"/>
      <c r="C125" s="349" t="s">
        <v>84</v>
      </c>
      <c r="D125" s="352" t="s">
        <v>155</v>
      </c>
      <c r="E125" s="341" t="s">
        <v>133</v>
      </c>
      <c r="F125" s="341"/>
      <c r="G125" s="341"/>
      <c r="H125" s="341"/>
      <c r="I125" s="358">
        <f>I126+I132+I145+I162</f>
        <v>25670</v>
      </c>
      <c r="J125" s="44"/>
    </row>
    <row r="126" spans="1:10" s="190" customFormat="1" ht="21" customHeight="1">
      <c r="A126" s="383"/>
      <c r="B126" s="384"/>
      <c r="C126" s="326" t="s">
        <v>332</v>
      </c>
      <c r="D126" s="327" t="s">
        <v>155</v>
      </c>
      <c r="E126" s="328" t="s">
        <v>133</v>
      </c>
      <c r="F126" s="328" t="s">
        <v>102</v>
      </c>
      <c r="G126" s="328"/>
      <c r="H126" s="328"/>
      <c r="I126" s="240">
        <f>I127</f>
        <v>50</v>
      </c>
      <c r="J126" s="95"/>
    </row>
    <row r="127" spans="1:10" s="93" customFormat="1" ht="68.25" customHeight="1">
      <c r="A127" s="385"/>
      <c r="B127" s="386"/>
      <c r="C127" s="326" t="s">
        <v>45</v>
      </c>
      <c r="D127" s="327" t="s">
        <v>155</v>
      </c>
      <c r="E127" s="328" t="s">
        <v>133</v>
      </c>
      <c r="F127" s="328" t="s">
        <v>102</v>
      </c>
      <c r="G127" s="328" t="s">
        <v>237</v>
      </c>
      <c r="H127" s="341"/>
      <c r="I127" s="240">
        <f>I128</f>
        <v>50</v>
      </c>
      <c r="J127" s="92"/>
    </row>
    <row r="128" spans="1:10" s="93" customFormat="1" ht="21" customHeight="1">
      <c r="A128" s="385"/>
      <c r="B128" s="386"/>
      <c r="C128" s="330" t="s">
        <v>332</v>
      </c>
      <c r="D128" s="327" t="s">
        <v>155</v>
      </c>
      <c r="E128" s="328" t="s">
        <v>133</v>
      </c>
      <c r="F128" s="328" t="s">
        <v>102</v>
      </c>
      <c r="G128" s="328" t="s">
        <v>333</v>
      </c>
      <c r="H128" s="341"/>
      <c r="I128" s="240">
        <f>I129</f>
        <v>50</v>
      </c>
      <c r="J128" s="92"/>
    </row>
    <row r="129" spans="1:10" s="93" customFormat="1" ht="42" customHeight="1">
      <c r="A129" s="385"/>
      <c r="B129" s="386"/>
      <c r="C129" s="326" t="s">
        <v>362</v>
      </c>
      <c r="D129" s="327" t="s">
        <v>155</v>
      </c>
      <c r="E129" s="328" t="s">
        <v>133</v>
      </c>
      <c r="F129" s="328" t="s">
        <v>102</v>
      </c>
      <c r="G129" s="328" t="s">
        <v>334</v>
      </c>
      <c r="H129" s="341"/>
      <c r="I129" s="240">
        <f>I130</f>
        <v>50</v>
      </c>
      <c r="J129" s="92"/>
    </row>
    <row r="130" spans="1:10" s="93" customFormat="1" ht="24.75" customHeight="1">
      <c r="A130" s="385"/>
      <c r="B130" s="386"/>
      <c r="C130" s="326" t="s">
        <v>335</v>
      </c>
      <c r="D130" s="327" t="s">
        <v>155</v>
      </c>
      <c r="E130" s="328" t="s">
        <v>133</v>
      </c>
      <c r="F130" s="328" t="s">
        <v>102</v>
      </c>
      <c r="G130" s="328" t="s">
        <v>336</v>
      </c>
      <c r="H130" s="341"/>
      <c r="I130" s="240">
        <f>I131</f>
        <v>50</v>
      </c>
      <c r="J130" s="92"/>
    </row>
    <row r="131" spans="1:10" s="93" customFormat="1" ht="31.5">
      <c r="A131" s="385"/>
      <c r="B131" s="386"/>
      <c r="C131" s="330" t="s">
        <v>297</v>
      </c>
      <c r="D131" s="327" t="s">
        <v>155</v>
      </c>
      <c r="E131" s="328" t="s">
        <v>133</v>
      </c>
      <c r="F131" s="328" t="s">
        <v>102</v>
      </c>
      <c r="G131" s="328" t="s">
        <v>336</v>
      </c>
      <c r="H131" s="328" t="s">
        <v>209</v>
      </c>
      <c r="I131" s="240">
        <v>50</v>
      </c>
      <c r="J131" s="92"/>
    </row>
    <row r="132" spans="1:11" ht="18" customHeight="1">
      <c r="A132" s="345"/>
      <c r="B132" s="345"/>
      <c r="C132" s="326" t="s">
        <v>85</v>
      </c>
      <c r="D132" s="327" t="s">
        <v>155</v>
      </c>
      <c r="E132" s="328" t="s">
        <v>133</v>
      </c>
      <c r="F132" s="328" t="s">
        <v>103</v>
      </c>
      <c r="G132" s="328"/>
      <c r="H132" s="328"/>
      <c r="I132" s="240">
        <f>I138</f>
        <v>220</v>
      </c>
      <c r="J132" s="42"/>
      <c r="K132" s="154"/>
    </row>
    <row r="133" spans="1:11" ht="63" hidden="1">
      <c r="A133" s="345"/>
      <c r="B133" s="345"/>
      <c r="C133" s="326" t="s">
        <v>45</v>
      </c>
      <c r="D133" s="327" t="s">
        <v>155</v>
      </c>
      <c r="E133" s="328" t="s">
        <v>133</v>
      </c>
      <c r="F133" s="328" t="s">
        <v>103</v>
      </c>
      <c r="G133" s="328" t="s">
        <v>237</v>
      </c>
      <c r="H133" s="328"/>
      <c r="I133" s="240">
        <f>I134</f>
        <v>0</v>
      </c>
      <c r="J133" s="42"/>
      <c r="K133" s="154"/>
    </row>
    <row r="134" spans="1:11" ht="34.5" customHeight="1" hidden="1">
      <c r="A134" s="345"/>
      <c r="B134" s="345"/>
      <c r="C134" s="326" t="s">
        <v>26</v>
      </c>
      <c r="D134" s="327" t="s">
        <v>155</v>
      </c>
      <c r="E134" s="328" t="s">
        <v>133</v>
      </c>
      <c r="F134" s="328" t="s">
        <v>103</v>
      </c>
      <c r="G134" s="328" t="s">
        <v>238</v>
      </c>
      <c r="H134" s="328"/>
      <c r="I134" s="240">
        <f>I135</f>
        <v>0</v>
      </c>
      <c r="J134" s="42"/>
      <c r="K134" s="154"/>
    </row>
    <row r="135" spans="1:11" ht="45.75" customHeight="1" hidden="1">
      <c r="A135" s="345"/>
      <c r="B135" s="345"/>
      <c r="C135" s="330" t="s">
        <v>239</v>
      </c>
      <c r="D135" s="327" t="s">
        <v>155</v>
      </c>
      <c r="E135" s="328" t="s">
        <v>133</v>
      </c>
      <c r="F135" s="328" t="s">
        <v>103</v>
      </c>
      <c r="G135" s="328" t="s">
        <v>240</v>
      </c>
      <c r="H135" s="328"/>
      <c r="I135" s="240">
        <f>I136</f>
        <v>0</v>
      </c>
      <c r="J135" s="42"/>
      <c r="K135" s="154"/>
    </row>
    <row r="136" spans="1:11" ht="47.25" hidden="1">
      <c r="A136" s="345"/>
      <c r="B136" s="345"/>
      <c r="C136" s="326" t="s">
        <v>27</v>
      </c>
      <c r="D136" s="327" t="s">
        <v>155</v>
      </c>
      <c r="E136" s="328" t="s">
        <v>133</v>
      </c>
      <c r="F136" s="328" t="s">
        <v>103</v>
      </c>
      <c r="G136" s="328" t="s">
        <v>317</v>
      </c>
      <c r="H136" s="328"/>
      <c r="I136" s="240">
        <f>I137</f>
        <v>0</v>
      </c>
      <c r="J136" s="42"/>
      <c r="K136" s="154"/>
    </row>
    <row r="137" spans="1:11" ht="31.5" hidden="1">
      <c r="A137" s="345"/>
      <c r="B137" s="345"/>
      <c r="C137" s="378" t="s">
        <v>60</v>
      </c>
      <c r="D137" s="331">
        <v>992</v>
      </c>
      <c r="E137" s="328" t="s">
        <v>133</v>
      </c>
      <c r="F137" s="328" t="s">
        <v>103</v>
      </c>
      <c r="G137" s="328" t="s">
        <v>317</v>
      </c>
      <c r="H137" s="328" t="s">
        <v>51</v>
      </c>
      <c r="I137" s="240"/>
      <c r="J137" s="42"/>
      <c r="K137" s="154"/>
    </row>
    <row r="138" spans="1:11" ht="69.75" customHeight="1">
      <c r="A138" s="345"/>
      <c r="B138" s="345"/>
      <c r="C138" s="378" t="s">
        <v>45</v>
      </c>
      <c r="D138" s="327" t="s">
        <v>155</v>
      </c>
      <c r="E138" s="328" t="s">
        <v>133</v>
      </c>
      <c r="F138" s="328" t="s">
        <v>103</v>
      </c>
      <c r="G138" s="328" t="s">
        <v>237</v>
      </c>
      <c r="H138" s="328"/>
      <c r="I138" s="240">
        <f>I139</f>
        <v>220</v>
      </c>
      <c r="J138" s="42"/>
      <c r="K138" s="154"/>
    </row>
    <row r="139" spans="1:11" ht="15.75">
      <c r="A139" s="345"/>
      <c r="B139" s="345"/>
      <c r="C139" s="330" t="s">
        <v>351</v>
      </c>
      <c r="D139" s="331">
        <v>992</v>
      </c>
      <c r="E139" s="328" t="s">
        <v>133</v>
      </c>
      <c r="F139" s="328" t="s">
        <v>103</v>
      </c>
      <c r="G139" s="328" t="s">
        <v>241</v>
      </c>
      <c r="H139" s="328"/>
      <c r="I139" s="240">
        <f>I140+I143</f>
        <v>220</v>
      </c>
      <c r="J139" s="42"/>
      <c r="K139" s="154"/>
    </row>
    <row r="140" spans="1:11" ht="41.25" customHeight="1">
      <c r="A140" s="345"/>
      <c r="B140" s="345"/>
      <c r="C140" s="330" t="s">
        <v>243</v>
      </c>
      <c r="D140" s="331">
        <v>992</v>
      </c>
      <c r="E140" s="328" t="s">
        <v>133</v>
      </c>
      <c r="F140" s="328" t="s">
        <v>103</v>
      </c>
      <c r="G140" s="376" t="s">
        <v>242</v>
      </c>
      <c r="H140" s="376"/>
      <c r="I140" s="240">
        <f>I141</f>
        <v>20</v>
      </c>
      <c r="J140" s="42"/>
      <c r="K140" s="154"/>
    </row>
    <row r="141" spans="1:11" ht="51.75" customHeight="1">
      <c r="A141" s="345"/>
      <c r="B141" s="345"/>
      <c r="C141" s="330" t="s">
        <v>27</v>
      </c>
      <c r="D141" s="331">
        <v>992</v>
      </c>
      <c r="E141" s="328" t="s">
        <v>133</v>
      </c>
      <c r="F141" s="328" t="s">
        <v>103</v>
      </c>
      <c r="G141" s="376" t="s">
        <v>361</v>
      </c>
      <c r="H141" s="376"/>
      <c r="I141" s="240">
        <f>I142</f>
        <v>20</v>
      </c>
      <c r="J141" s="42"/>
      <c r="K141" s="154"/>
    </row>
    <row r="142" spans="1:11" ht="33.75" customHeight="1">
      <c r="A142" s="345"/>
      <c r="B142" s="345"/>
      <c r="C142" s="330" t="s">
        <v>297</v>
      </c>
      <c r="D142" s="331">
        <v>992</v>
      </c>
      <c r="E142" s="328" t="s">
        <v>133</v>
      </c>
      <c r="F142" s="328" t="s">
        <v>103</v>
      </c>
      <c r="G142" s="376" t="s">
        <v>361</v>
      </c>
      <c r="H142" s="376" t="s">
        <v>209</v>
      </c>
      <c r="I142" s="240">
        <v>20</v>
      </c>
      <c r="J142" s="42"/>
      <c r="K142" s="154"/>
    </row>
    <row r="143" spans="1:11" ht="33.75" customHeight="1">
      <c r="A143" s="345"/>
      <c r="B143" s="345"/>
      <c r="C143" s="330" t="s">
        <v>542</v>
      </c>
      <c r="D143" s="331">
        <v>992</v>
      </c>
      <c r="E143" s="328" t="s">
        <v>133</v>
      </c>
      <c r="F143" s="328" t="s">
        <v>103</v>
      </c>
      <c r="G143" s="376" t="s">
        <v>543</v>
      </c>
      <c r="H143" s="376"/>
      <c r="I143" s="240">
        <f>I144</f>
        <v>200</v>
      </c>
      <c r="J143" s="42"/>
      <c r="K143" s="154"/>
    </row>
    <row r="144" spans="1:11" ht="33.75" customHeight="1">
      <c r="A144" s="345"/>
      <c r="B144" s="345"/>
      <c r="C144" s="330" t="s">
        <v>297</v>
      </c>
      <c r="D144" s="331">
        <v>992</v>
      </c>
      <c r="E144" s="328" t="s">
        <v>133</v>
      </c>
      <c r="F144" s="328" t="s">
        <v>103</v>
      </c>
      <c r="G144" s="376" t="s">
        <v>543</v>
      </c>
      <c r="H144" s="376" t="s">
        <v>209</v>
      </c>
      <c r="I144" s="240">
        <v>200</v>
      </c>
      <c r="J144" s="42"/>
      <c r="K144" s="154"/>
    </row>
    <row r="145" spans="1:12" s="67" customFormat="1" ht="18.75">
      <c r="A145" s="339"/>
      <c r="B145" s="339"/>
      <c r="C145" s="326" t="s">
        <v>154</v>
      </c>
      <c r="D145" s="327" t="s">
        <v>155</v>
      </c>
      <c r="E145" s="328" t="s">
        <v>133</v>
      </c>
      <c r="F145" s="328" t="s">
        <v>104</v>
      </c>
      <c r="G145" s="328"/>
      <c r="H145" s="328"/>
      <c r="I145" s="240">
        <f>I146+I157</f>
        <v>5400</v>
      </c>
      <c r="J145" s="65"/>
      <c r="L145" s="44"/>
    </row>
    <row r="146" spans="1:12" s="67" customFormat="1" ht="67.5" customHeight="1">
      <c r="A146" s="339"/>
      <c r="B146" s="339"/>
      <c r="C146" s="326" t="s">
        <v>45</v>
      </c>
      <c r="D146" s="327" t="s">
        <v>155</v>
      </c>
      <c r="E146" s="328" t="s">
        <v>133</v>
      </c>
      <c r="F146" s="328" t="s">
        <v>104</v>
      </c>
      <c r="G146" s="328" t="s">
        <v>237</v>
      </c>
      <c r="H146" s="328"/>
      <c r="I146" s="240">
        <f>I147</f>
        <v>5400</v>
      </c>
      <c r="J146" s="65"/>
      <c r="L146" s="44"/>
    </row>
    <row r="147" spans="1:11" ht="15.75">
      <c r="A147" s="345"/>
      <c r="B147" s="345"/>
      <c r="C147" s="330" t="s">
        <v>351</v>
      </c>
      <c r="D147" s="327" t="s">
        <v>155</v>
      </c>
      <c r="E147" s="328" t="s">
        <v>133</v>
      </c>
      <c r="F147" s="328" t="s">
        <v>104</v>
      </c>
      <c r="G147" s="328" t="s">
        <v>241</v>
      </c>
      <c r="H147" s="328"/>
      <c r="I147" s="240">
        <f>I148+I151+I154</f>
        <v>5400</v>
      </c>
      <c r="J147" s="42"/>
      <c r="K147" s="154"/>
    </row>
    <row r="148" spans="1:11" ht="38.25" customHeight="1">
      <c r="A148" s="345"/>
      <c r="B148" s="345"/>
      <c r="C148" s="330" t="s">
        <v>244</v>
      </c>
      <c r="D148" s="327" t="s">
        <v>155</v>
      </c>
      <c r="E148" s="328" t="s">
        <v>133</v>
      </c>
      <c r="F148" s="328" t="s">
        <v>104</v>
      </c>
      <c r="G148" s="328" t="s">
        <v>245</v>
      </c>
      <c r="H148" s="328"/>
      <c r="I148" s="240">
        <f>I149</f>
        <v>5000</v>
      </c>
      <c r="J148" s="42"/>
      <c r="K148" s="154"/>
    </row>
    <row r="149" spans="1:11" ht="15.75">
      <c r="A149" s="345"/>
      <c r="B149" s="345"/>
      <c r="C149" s="355" t="s">
        <v>43</v>
      </c>
      <c r="D149" s="327" t="s">
        <v>155</v>
      </c>
      <c r="E149" s="328" t="s">
        <v>133</v>
      </c>
      <c r="F149" s="328" t="s">
        <v>104</v>
      </c>
      <c r="G149" s="328" t="s">
        <v>246</v>
      </c>
      <c r="H149" s="341"/>
      <c r="I149" s="240">
        <f>I150</f>
        <v>5000</v>
      </c>
      <c r="J149" s="42"/>
      <c r="K149" s="154"/>
    </row>
    <row r="150" spans="1:11" ht="31.5">
      <c r="A150" s="345"/>
      <c r="B150" s="345"/>
      <c r="C150" s="330" t="s">
        <v>247</v>
      </c>
      <c r="D150" s="331">
        <v>992</v>
      </c>
      <c r="E150" s="328" t="s">
        <v>133</v>
      </c>
      <c r="F150" s="328" t="s">
        <v>104</v>
      </c>
      <c r="G150" s="328" t="s">
        <v>246</v>
      </c>
      <c r="H150" s="328" t="s">
        <v>209</v>
      </c>
      <c r="I150" s="240">
        <v>5000</v>
      </c>
      <c r="J150" s="42"/>
      <c r="K150" s="154"/>
    </row>
    <row r="151" spans="1:11" ht="15.75">
      <c r="A151" s="345"/>
      <c r="B151" s="345"/>
      <c r="C151" s="330" t="s">
        <v>450</v>
      </c>
      <c r="D151" s="331">
        <v>992</v>
      </c>
      <c r="E151" s="328" t="s">
        <v>133</v>
      </c>
      <c r="F151" s="328" t="s">
        <v>104</v>
      </c>
      <c r="G151" s="328" t="s">
        <v>448</v>
      </c>
      <c r="H151" s="328"/>
      <c r="I151" s="240">
        <f>I152</f>
        <v>300</v>
      </c>
      <c r="J151" s="42"/>
      <c r="K151" s="154"/>
    </row>
    <row r="152" spans="1:11" ht="15.75">
      <c r="A152" s="345"/>
      <c r="B152" s="345"/>
      <c r="C152" s="330" t="s">
        <v>451</v>
      </c>
      <c r="D152" s="331">
        <v>992</v>
      </c>
      <c r="E152" s="328" t="s">
        <v>133</v>
      </c>
      <c r="F152" s="328" t="s">
        <v>104</v>
      </c>
      <c r="G152" s="328" t="s">
        <v>449</v>
      </c>
      <c r="H152" s="328"/>
      <c r="I152" s="240">
        <f>I153</f>
        <v>300</v>
      </c>
      <c r="J152" s="42"/>
      <c r="K152" s="154"/>
    </row>
    <row r="153" spans="1:11" ht="31.5">
      <c r="A153" s="345"/>
      <c r="B153" s="345"/>
      <c r="C153" s="330" t="s">
        <v>247</v>
      </c>
      <c r="D153" s="331">
        <v>992</v>
      </c>
      <c r="E153" s="328" t="s">
        <v>133</v>
      </c>
      <c r="F153" s="328" t="s">
        <v>104</v>
      </c>
      <c r="G153" s="328" t="s">
        <v>449</v>
      </c>
      <c r="H153" s="328" t="s">
        <v>209</v>
      </c>
      <c r="I153" s="240">
        <v>300</v>
      </c>
      <c r="J153" s="42"/>
      <c r="K153" s="154"/>
    </row>
    <row r="154" spans="1:11" ht="34.5" customHeight="1">
      <c r="A154" s="345"/>
      <c r="B154" s="345"/>
      <c r="C154" s="330" t="s">
        <v>249</v>
      </c>
      <c r="D154" s="327" t="s">
        <v>155</v>
      </c>
      <c r="E154" s="328" t="s">
        <v>133</v>
      </c>
      <c r="F154" s="328" t="s">
        <v>104</v>
      </c>
      <c r="G154" s="328" t="s">
        <v>248</v>
      </c>
      <c r="H154" s="341"/>
      <c r="I154" s="240">
        <f>I155</f>
        <v>100</v>
      </c>
      <c r="J154" s="42"/>
      <c r="K154" s="154"/>
    </row>
    <row r="155" spans="1:11" ht="18" customHeight="1">
      <c r="A155" s="345"/>
      <c r="B155" s="345"/>
      <c r="C155" s="330" t="s">
        <v>157</v>
      </c>
      <c r="D155" s="327" t="s">
        <v>155</v>
      </c>
      <c r="E155" s="328" t="s">
        <v>133</v>
      </c>
      <c r="F155" s="328" t="s">
        <v>104</v>
      </c>
      <c r="G155" s="328" t="s">
        <v>250</v>
      </c>
      <c r="H155" s="341"/>
      <c r="I155" s="240">
        <f>I156</f>
        <v>100</v>
      </c>
      <c r="J155" s="42"/>
      <c r="K155" s="154"/>
    </row>
    <row r="156" spans="1:11" ht="31.5">
      <c r="A156" s="345"/>
      <c r="B156" s="345"/>
      <c r="C156" s="330" t="s">
        <v>297</v>
      </c>
      <c r="D156" s="331">
        <v>992</v>
      </c>
      <c r="E156" s="328" t="s">
        <v>133</v>
      </c>
      <c r="F156" s="328" t="s">
        <v>104</v>
      </c>
      <c r="G156" s="328" t="s">
        <v>250</v>
      </c>
      <c r="H156" s="328" t="s">
        <v>209</v>
      </c>
      <c r="I156" s="240">
        <v>100</v>
      </c>
      <c r="J156" s="42"/>
      <c r="K156" s="154"/>
    </row>
    <row r="157" spans="1:11" ht="47.25" hidden="1">
      <c r="A157" s="345"/>
      <c r="B157" s="345"/>
      <c r="C157" s="330" t="s">
        <v>443</v>
      </c>
      <c r="D157" s="331">
        <v>992</v>
      </c>
      <c r="E157" s="328" t="s">
        <v>133</v>
      </c>
      <c r="F157" s="328" t="s">
        <v>104</v>
      </c>
      <c r="G157" s="328" t="s">
        <v>439</v>
      </c>
      <c r="H157" s="328"/>
      <c r="I157" s="240">
        <f>I158</f>
        <v>0</v>
      </c>
      <c r="J157" s="42"/>
      <c r="K157" s="154"/>
    </row>
    <row r="158" spans="1:11" ht="15.75" hidden="1">
      <c r="A158" s="345"/>
      <c r="B158" s="345"/>
      <c r="C158" s="330" t="s">
        <v>351</v>
      </c>
      <c r="D158" s="331">
        <v>992</v>
      </c>
      <c r="E158" s="328" t="s">
        <v>133</v>
      </c>
      <c r="F158" s="328" t="s">
        <v>104</v>
      </c>
      <c r="G158" s="328" t="s">
        <v>440</v>
      </c>
      <c r="H158" s="328"/>
      <c r="I158" s="240">
        <f>I159</f>
        <v>0</v>
      </c>
      <c r="J158" s="42"/>
      <c r="K158" s="154"/>
    </row>
    <row r="159" spans="1:11" ht="31.5" hidden="1">
      <c r="A159" s="345"/>
      <c r="B159" s="345"/>
      <c r="C159" s="330" t="s">
        <v>444</v>
      </c>
      <c r="D159" s="331">
        <v>992</v>
      </c>
      <c r="E159" s="328" t="s">
        <v>133</v>
      </c>
      <c r="F159" s="328" t="s">
        <v>104</v>
      </c>
      <c r="G159" s="328" t="s">
        <v>441</v>
      </c>
      <c r="H159" s="328"/>
      <c r="I159" s="240">
        <f>I160</f>
        <v>0</v>
      </c>
      <c r="J159" s="42"/>
      <c r="K159" s="154"/>
    </row>
    <row r="160" spans="1:11" ht="31.5" hidden="1">
      <c r="A160" s="345"/>
      <c r="B160" s="345"/>
      <c r="C160" s="330" t="s">
        <v>445</v>
      </c>
      <c r="D160" s="331">
        <v>992</v>
      </c>
      <c r="E160" s="328" t="s">
        <v>133</v>
      </c>
      <c r="F160" s="328" t="s">
        <v>104</v>
      </c>
      <c r="G160" s="328" t="s">
        <v>442</v>
      </c>
      <c r="H160" s="328"/>
      <c r="I160" s="240">
        <f>I161</f>
        <v>0</v>
      </c>
      <c r="J160" s="42"/>
      <c r="K160" s="154"/>
    </row>
    <row r="161" spans="1:11" ht="31.5" hidden="1">
      <c r="A161" s="345"/>
      <c r="B161" s="345"/>
      <c r="C161" s="330" t="s">
        <v>247</v>
      </c>
      <c r="D161" s="331">
        <v>992</v>
      </c>
      <c r="E161" s="328" t="s">
        <v>133</v>
      </c>
      <c r="F161" s="328" t="s">
        <v>104</v>
      </c>
      <c r="G161" s="328" t="s">
        <v>442</v>
      </c>
      <c r="H161" s="328" t="s">
        <v>209</v>
      </c>
      <c r="I161" s="240"/>
      <c r="J161" s="42"/>
      <c r="K161" s="154"/>
    </row>
    <row r="162" spans="1:11" ht="38.25" customHeight="1">
      <c r="A162" s="345"/>
      <c r="B162" s="345"/>
      <c r="C162" s="326" t="s">
        <v>171</v>
      </c>
      <c r="D162" s="327" t="s">
        <v>155</v>
      </c>
      <c r="E162" s="328" t="s">
        <v>133</v>
      </c>
      <c r="F162" s="328" t="s">
        <v>133</v>
      </c>
      <c r="G162" s="328"/>
      <c r="H162" s="328"/>
      <c r="I162" s="240">
        <f>I163</f>
        <v>20000</v>
      </c>
      <c r="J162" s="42"/>
      <c r="K162" s="154"/>
    </row>
    <row r="163" spans="1:11" ht="69.75" customHeight="1">
      <c r="A163" s="345"/>
      <c r="B163" s="345"/>
      <c r="C163" s="326" t="s">
        <v>45</v>
      </c>
      <c r="D163" s="327" t="s">
        <v>155</v>
      </c>
      <c r="E163" s="328" t="s">
        <v>133</v>
      </c>
      <c r="F163" s="328" t="s">
        <v>133</v>
      </c>
      <c r="G163" s="328" t="s">
        <v>237</v>
      </c>
      <c r="H163" s="328"/>
      <c r="I163" s="240">
        <f>I164</f>
        <v>20000</v>
      </c>
      <c r="J163" s="42"/>
      <c r="K163" s="154"/>
    </row>
    <row r="164" spans="1:11" ht="15.75">
      <c r="A164" s="345"/>
      <c r="B164" s="345"/>
      <c r="C164" s="330" t="s">
        <v>351</v>
      </c>
      <c r="D164" s="331">
        <v>992</v>
      </c>
      <c r="E164" s="328" t="s">
        <v>133</v>
      </c>
      <c r="F164" s="328" t="s">
        <v>133</v>
      </c>
      <c r="G164" s="328" t="s">
        <v>241</v>
      </c>
      <c r="H164" s="328"/>
      <c r="I164" s="240">
        <f>I165</f>
        <v>20000</v>
      </c>
      <c r="J164" s="42"/>
      <c r="K164" s="154"/>
    </row>
    <row r="165" spans="1:11" ht="26.25" customHeight="1">
      <c r="A165" s="345"/>
      <c r="B165" s="345"/>
      <c r="C165" s="330" t="s">
        <v>254</v>
      </c>
      <c r="D165" s="331">
        <v>992</v>
      </c>
      <c r="E165" s="328" t="s">
        <v>133</v>
      </c>
      <c r="F165" s="328" t="s">
        <v>133</v>
      </c>
      <c r="G165" s="328" t="s">
        <v>255</v>
      </c>
      <c r="H165" s="328"/>
      <c r="I165" s="240">
        <f>I166</f>
        <v>20000</v>
      </c>
      <c r="J165" s="42"/>
      <c r="K165" s="154"/>
    </row>
    <row r="166" spans="1:11" ht="42.75" customHeight="1">
      <c r="A166" s="345"/>
      <c r="B166" s="345"/>
      <c r="C166" s="330" t="s">
        <v>496</v>
      </c>
      <c r="D166" s="327" t="s">
        <v>155</v>
      </c>
      <c r="E166" s="328" t="s">
        <v>133</v>
      </c>
      <c r="F166" s="328" t="s">
        <v>133</v>
      </c>
      <c r="G166" s="328" t="s">
        <v>318</v>
      </c>
      <c r="H166" s="328"/>
      <c r="I166" s="240">
        <f>I167</f>
        <v>20000</v>
      </c>
      <c r="J166" s="42"/>
      <c r="K166" s="154"/>
    </row>
    <row r="167" spans="1:11" ht="37.5" customHeight="1">
      <c r="A167" s="345"/>
      <c r="B167" s="345"/>
      <c r="C167" s="326" t="s">
        <v>16</v>
      </c>
      <c r="D167" s="327" t="s">
        <v>155</v>
      </c>
      <c r="E167" s="328" t="s">
        <v>133</v>
      </c>
      <c r="F167" s="328" t="s">
        <v>133</v>
      </c>
      <c r="G167" s="328" t="s">
        <v>318</v>
      </c>
      <c r="H167" s="328" t="s">
        <v>52</v>
      </c>
      <c r="I167" s="438">
        <v>20000</v>
      </c>
      <c r="J167" s="42"/>
      <c r="K167" s="154"/>
    </row>
    <row r="168" spans="1:11" ht="15.75" hidden="1">
      <c r="A168" s="357"/>
      <c r="B168" s="345"/>
      <c r="C168" s="349" t="s">
        <v>111</v>
      </c>
      <c r="D168" s="352" t="s">
        <v>155</v>
      </c>
      <c r="E168" s="341" t="s">
        <v>134</v>
      </c>
      <c r="F168" s="341"/>
      <c r="G168" s="341"/>
      <c r="H168" s="341"/>
      <c r="I168" s="358">
        <f>I171</f>
        <v>0</v>
      </c>
      <c r="J168" s="42"/>
      <c r="K168" s="154"/>
    </row>
    <row r="169" spans="1:11" ht="19.5" customHeight="1" hidden="1">
      <c r="A169" s="345"/>
      <c r="B169" s="345"/>
      <c r="C169" s="326" t="s">
        <v>359</v>
      </c>
      <c r="D169" s="327" t="s">
        <v>155</v>
      </c>
      <c r="E169" s="328" t="s">
        <v>134</v>
      </c>
      <c r="F169" s="328" t="s">
        <v>134</v>
      </c>
      <c r="G169" s="328"/>
      <c r="H169" s="328"/>
      <c r="I169" s="240">
        <f>I171</f>
        <v>0</v>
      </c>
      <c r="J169" s="42"/>
      <c r="K169" s="154"/>
    </row>
    <row r="170" spans="1:11" ht="51.75" customHeight="1" hidden="1">
      <c r="A170" s="345"/>
      <c r="B170" s="345"/>
      <c r="C170" s="326" t="s">
        <v>28</v>
      </c>
      <c r="D170" s="327" t="s">
        <v>155</v>
      </c>
      <c r="E170" s="328" t="s">
        <v>134</v>
      </c>
      <c r="F170" s="328" t="s">
        <v>134</v>
      </c>
      <c r="G170" s="328" t="s">
        <v>256</v>
      </c>
      <c r="H170" s="328"/>
      <c r="I170" s="240">
        <f>I171</f>
        <v>0</v>
      </c>
      <c r="J170" s="42"/>
      <c r="K170" s="154"/>
    </row>
    <row r="171" spans="1:10" s="67" customFormat="1" ht="15.75" hidden="1">
      <c r="A171" s="339"/>
      <c r="B171" s="339" t="s">
        <v>128</v>
      </c>
      <c r="C171" s="389" t="s">
        <v>351</v>
      </c>
      <c r="D171" s="327" t="s">
        <v>155</v>
      </c>
      <c r="E171" s="328" t="s">
        <v>134</v>
      </c>
      <c r="F171" s="328" t="s">
        <v>134</v>
      </c>
      <c r="G171" s="328" t="s">
        <v>257</v>
      </c>
      <c r="H171" s="328"/>
      <c r="I171" s="240">
        <f>I172</f>
        <v>0</v>
      </c>
      <c r="J171" s="44"/>
    </row>
    <row r="172" spans="1:10" s="67" customFormat="1" ht="57.75" customHeight="1" hidden="1">
      <c r="A172" s="339"/>
      <c r="B172" s="339"/>
      <c r="C172" s="330" t="s">
        <v>258</v>
      </c>
      <c r="D172" s="327" t="s">
        <v>155</v>
      </c>
      <c r="E172" s="328" t="s">
        <v>134</v>
      </c>
      <c r="F172" s="328" t="s">
        <v>134</v>
      </c>
      <c r="G172" s="328" t="s">
        <v>259</v>
      </c>
      <c r="H172" s="328"/>
      <c r="I172" s="240">
        <f>I173</f>
        <v>0</v>
      </c>
      <c r="J172" s="44"/>
    </row>
    <row r="173" spans="1:10" s="67" customFormat="1" ht="42.75" customHeight="1" hidden="1">
      <c r="A173" s="339"/>
      <c r="B173" s="339"/>
      <c r="C173" s="330" t="s">
        <v>29</v>
      </c>
      <c r="D173" s="327" t="s">
        <v>155</v>
      </c>
      <c r="E173" s="328" t="s">
        <v>134</v>
      </c>
      <c r="F173" s="328" t="s">
        <v>134</v>
      </c>
      <c r="G173" s="328" t="s">
        <v>319</v>
      </c>
      <c r="H173" s="328"/>
      <c r="I173" s="240">
        <f>I174</f>
        <v>0</v>
      </c>
      <c r="J173" s="44"/>
    </row>
    <row r="174" spans="1:10" s="67" customFormat="1" ht="36.75" customHeight="1" hidden="1">
      <c r="A174" s="339"/>
      <c r="B174" s="339"/>
      <c r="C174" s="326" t="s">
        <v>16</v>
      </c>
      <c r="D174" s="327" t="s">
        <v>155</v>
      </c>
      <c r="E174" s="328" t="s">
        <v>134</v>
      </c>
      <c r="F174" s="328" t="s">
        <v>134</v>
      </c>
      <c r="G174" s="328" t="s">
        <v>319</v>
      </c>
      <c r="H174" s="328" t="s">
        <v>52</v>
      </c>
      <c r="I174" s="240">
        <v>0</v>
      </c>
      <c r="J174" s="44"/>
    </row>
    <row r="175" spans="1:10" s="67" customFormat="1" ht="15.75">
      <c r="A175" s="357"/>
      <c r="B175" s="339"/>
      <c r="C175" s="353" t="s">
        <v>54</v>
      </c>
      <c r="D175" s="352" t="s">
        <v>155</v>
      </c>
      <c r="E175" s="341" t="s">
        <v>136</v>
      </c>
      <c r="F175" s="341"/>
      <c r="G175" s="341"/>
      <c r="H175" s="341"/>
      <c r="I175" s="358">
        <f>I176</f>
        <v>26920.1</v>
      </c>
      <c r="J175" s="44"/>
    </row>
    <row r="176" spans="1:11" ht="15.75">
      <c r="A176" s="345"/>
      <c r="B176" s="345"/>
      <c r="C176" s="330" t="s">
        <v>88</v>
      </c>
      <c r="D176" s="331">
        <v>992</v>
      </c>
      <c r="E176" s="328" t="s">
        <v>136</v>
      </c>
      <c r="F176" s="328" t="s">
        <v>102</v>
      </c>
      <c r="G176" s="328"/>
      <c r="H176" s="328"/>
      <c r="I176" s="240">
        <f>I177</f>
        <v>26920.1</v>
      </c>
      <c r="J176" s="42"/>
      <c r="K176" s="154"/>
    </row>
    <row r="177" spans="1:10" s="67" customFormat="1" ht="37.5" customHeight="1">
      <c r="A177" s="339"/>
      <c r="B177" s="339"/>
      <c r="C177" s="330" t="s">
        <v>17</v>
      </c>
      <c r="D177" s="331">
        <v>992</v>
      </c>
      <c r="E177" s="328" t="s">
        <v>136</v>
      </c>
      <c r="F177" s="328" t="s">
        <v>102</v>
      </c>
      <c r="G177" s="328" t="s">
        <v>260</v>
      </c>
      <c r="H177" s="328"/>
      <c r="I177" s="240">
        <f>I178+I193</f>
        <v>26920.1</v>
      </c>
      <c r="J177" s="44"/>
    </row>
    <row r="178" spans="1:10" s="67" customFormat="1" ht="54" customHeight="1">
      <c r="A178" s="339"/>
      <c r="B178" s="339"/>
      <c r="C178" s="390" t="s">
        <v>18</v>
      </c>
      <c r="D178" s="327" t="s">
        <v>155</v>
      </c>
      <c r="E178" s="328" t="s">
        <v>136</v>
      </c>
      <c r="F178" s="328" t="s">
        <v>102</v>
      </c>
      <c r="G178" s="328" t="s">
        <v>262</v>
      </c>
      <c r="H178" s="328"/>
      <c r="I178" s="391">
        <f>I179+I185+I188</f>
        <v>15400</v>
      </c>
      <c r="J178" s="44"/>
    </row>
    <row r="179" spans="1:10" s="67" customFormat="1" ht="31.5" customHeight="1">
      <c r="A179" s="339"/>
      <c r="B179" s="339"/>
      <c r="C179" s="330" t="s">
        <v>261</v>
      </c>
      <c r="D179" s="327" t="s">
        <v>155</v>
      </c>
      <c r="E179" s="328" t="s">
        <v>136</v>
      </c>
      <c r="F179" s="328" t="s">
        <v>102</v>
      </c>
      <c r="G179" s="328" t="s">
        <v>263</v>
      </c>
      <c r="H179" s="328"/>
      <c r="I179" s="391">
        <f>I180</f>
        <v>15400</v>
      </c>
      <c r="J179" s="44"/>
    </row>
    <row r="180" spans="1:10" s="67" customFormat="1" ht="36.75" customHeight="1">
      <c r="A180" s="339"/>
      <c r="B180" s="339"/>
      <c r="C180" s="330" t="s">
        <v>496</v>
      </c>
      <c r="D180" s="327" t="s">
        <v>155</v>
      </c>
      <c r="E180" s="328" t="s">
        <v>136</v>
      </c>
      <c r="F180" s="328" t="s">
        <v>102</v>
      </c>
      <c r="G180" s="328" t="s">
        <v>320</v>
      </c>
      <c r="H180" s="328"/>
      <c r="I180" s="240">
        <f>I181+I182+I183+I184</f>
        <v>15400</v>
      </c>
      <c r="J180" s="44"/>
    </row>
    <row r="181" spans="1:10" s="67" customFormat="1" ht="82.5" customHeight="1">
      <c r="A181" s="339"/>
      <c r="B181" s="339"/>
      <c r="C181" s="388" t="s">
        <v>208</v>
      </c>
      <c r="D181" s="327" t="s">
        <v>155</v>
      </c>
      <c r="E181" s="328" t="s">
        <v>136</v>
      </c>
      <c r="F181" s="328" t="s">
        <v>102</v>
      </c>
      <c r="G181" s="328" t="s">
        <v>320</v>
      </c>
      <c r="H181" s="328" t="s">
        <v>207</v>
      </c>
      <c r="I181" s="240">
        <v>2981</v>
      </c>
      <c r="J181" s="44"/>
    </row>
    <row r="182" spans="1:10" s="67" customFormat="1" ht="32.25" customHeight="1">
      <c r="A182" s="339"/>
      <c r="B182" s="339"/>
      <c r="C182" s="330" t="s">
        <v>297</v>
      </c>
      <c r="D182" s="331">
        <v>992</v>
      </c>
      <c r="E182" s="328" t="s">
        <v>136</v>
      </c>
      <c r="F182" s="328" t="s">
        <v>102</v>
      </c>
      <c r="G182" s="328" t="s">
        <v>320</v>
      </c>
      <c r="H182" s="328" t="s">
        <v>209</v>
      </c>
      <c r="I182" s="240">
        <v>1000</v>
      </c>
      <c r="J182" s="44"/>
    </row>
    <row r="183" spans="1:10" s="67" customFormat="1" ht="41.25" customHeight="1">
      <c r="A183" s="339"/>
      <c r="B183" s="339"/>
      <c r="C183" s="326" t="s">
        <v>16</v>
      </c>
      <c r="D183" s="327" t="s">
        <v>155</v>
      </c>
      <c r="E183" s="328" t="s">
        <v>136</v>
      </c>
      <c r="F183" s="328" t="s">
        <v>102</v>
      </c>
      <c r="G183" s="328" t="s">
        <v>320</v>
      </c>
      <c r="H183" s="328" t="s">
        <v>52</v>
      </c>
      <c r="I183" s="240">
        <v>11400</v>
      </c>
      <c r="J183" s="44"/>
    </row>
    <row r="184" spans="1:10" s="67" customFormat="1" ht="18" customHeight="1">
      <c r="A184" s="339"/>
      <c r="B184" s="339"/>
      <c r="C184" s="326" t="s">
        <v>212</v>
      </c>
      <c r="D184" s="327" t="s">
        <v>155</v>
      </c>
      <c r="E184" s="328" t="s">
        <v>136</v>
      </c>
      <c r="F184" s="328" t="s">
        <v>102</v>
      </c>
      <c r="G184" s="328" t="s">
        <v>320</v>
      </c>
      <c r="H184" s="328" t="s">
        <v>211</v>
      </c>
      <c r="I184" s="240">
        <v>19</v>
      </c>
      <c r="J184" s="44"/>
    </row>
    <row r="185" spans="1:10" s="67" customFormat="1" ht="18" customHeight="1" hidden="1">
      <c r="A185" s="339"/>
      <c r="B185" s="339"/>
      <c r="C185" s="330" t="s">
        <v>268</v>
      </c>
      <c r="D185" s="331">
        <v>992</v>
      </c>
      <c r="E185" s="328" t="s">
        <v>136</v>
      </c>
      <c r="F185" s="328" t="s">
        <v>102</v>
      </c>
      <c r="G185" s="328" t="s">
        <v>267</v>
      </c>
      <c r="H185" s="328"/>
      <c r="I185" s="240">
        <f>I186</f>
        <v>0</v>
      </c>
      <c r="J185" s="44"/>
    </row>
    <row r="186" spans="1:10" s="67" customFormat="1" ht="33" customHeight="1" hidden="1">
      <c r="A186" s="339"/>
      <c r="B186" s="339"/>
      <c r="C186" s="330" t="s">
        <v>21</v>
      </c>
      <c r="D186" s="331">
        <v>992</v>
      </c>
      <c r="E186" s="328" t="s">
        <v>136</v>
      </c>
      <c r="F186" s="328" t="s">
        <v>102</v>
      </c>
      <c r="G186" s="328" t="s">
        <v>322</v>
      </c>
      <c r="H186" s="328"/>
      <c r="I186" s="240">
        <f>I187</f>
        <v>0</v>
      </c>
      <c r="J186" s="44"/>
    </row>
    <row r="187" spans="1:10" s="67" customFormat="1" ht="33" customHeight="1" hidden="1">
      <c r="A187" s="339"/>
      <c r="B187" s="339"/>
      <c r="C187" s="330" t="s">
        <v>297</v>
      </c>
      <c r="D187" s="331">
        <v>992</v>
      </c>
      <c r="E187" s="328" t="s">
        <v>136</v>
      </c>
      <c r="F187" s="328" t="s">
        <v>102</v>
      </c>
      <c r="G187" s="328" t="s">
        <v>322</v>
      </c>
      <c r="H187" s="328" t="s">
        <v>209</v>
      </c>
      <c r="I187" s="240"/>
      <c r="J187" s="44"/>
    </row>
    <row r="188" spans="1:10" s="67" customFormat="1" ht="38.25" customHeight="1" hidden="1">
      <c r="A188" s="339"/>
      <c r="B188" s="339"/>
      <c r="C188" s="330" t="s">
        <v>265</v>
      </c>
      <c r="D188" s="387">
        <v>992</v>
      </c>
      <c r="E188" s="328" t="s">
        <v>136</v>
      </c>
      <c r="F188" s="328" t="s">
        <v>102</v>
      </c>
      <c r="G188" s="328" t="s">
        <v>264</v>
      </c>
      <c r="H188" s="328"/>
      <c r="I188" s="391">
        <f>I189</f>
        <v>0</v>
      </c>
      <c r="J188" s="44"/>
    </row>
    <row r="189" spans="1:10" s="67" customFormat="1" ht="41.25" customHeight="1" hidden="1">
      <c r="A189" s="339"/>
      <c r="B189" s="339"/>
      <c r="C189" s="330" t="s">
        <v>19</v>
      </c>
      <c r="D189" s="387">
        <v>992</v>
      </c>
      <c r="E189" s="328" t="s">
        <v>136</v>
      </c>
      <c r="F189" s="328" t="s">
        <v>102</v>
      </c>
      <c r="G189" s="328" t="s">
        <v>266</v>
      </c>
      <c r="H189" s="328"/>
      <c r="I189" s="391">
        <f>I190</f>
        <v>0</v>
      </c>
      <c r="J189" s="44"/>
    </row>
    <row r="190" spans="1:10" s="67" customFormat="1" ht="44.25" customHeight="1" hidden="1">
      <c r="A190" s="339"/>
      <c r="B190" s="339"/>
      <c r="C190" s="330" t="s">
        <v>297</v>
      </c>
      <c r="D190" s="327" t="s">
        <v>155</v>
      </c>
      <c r="E190" s="328" t="s">
        <v>136</v>
      </c>
      <c r="F190" s="328" t="s">
        <v>102</v>
      </c>
      <c r="G190" s="328" t="s">
        <v>266</v>
      </c>
      <c r="H190" s="328" t="s">
        <v>209</v>
      </c>
      <c r="I190" s="240">
        <v>0</v>
      </c>
      <c r="J190" s="44"/>
    </row>
    <row r="191" spans="1:10" s="67" customFormat="1" ht="30.75" customHeight="1" hidden="1">
      <c r="A191" s="339"/>
      <c r="B191" s="339"/>
      <c r="C191" s="392" t="s">
        <v>21</v>
      </c>
      <c r="D191" s="327" t="s">
        <v>155</v>
      </c>
      <c r="E191" s="328" t="s">
        <v>136</v>
      </c>
      <c r="F191" s="328" t="s">
        <v>102</v>
      </c>
      <c r="G191" s="328" t="s">
        <v>22</v>
      </c>
      <c r="H191" s="328"/>
      <c r="I191" s="391">
        <f>I192</f>
        <v>0</v>
      </c>
      <c r="J191" s="44"/>
    </row>
    <row r="192" spans="1:10" s="67" customFormat="1" ht="32.25" customHeight="1" hidden="1">
      <c r="A192" s="339"/>
      <c r="B192" s="339"/>
      <c r="C192" s="326" t="s">
        <v>16</v>
      </c>
      <c r="D192" s="331">
        <v>992</v>
      </c>
      <c r="E192" s="328" t="s">
        <v>136</v>
      </c>
      <c r="F192" s="328" t="s">
        <v>102</v>
      </c>
      <c r="G192" s="328" t="s">
        <v>322</v>
      </c>
      <c r="H192" s="328" t="s">
        <v>52</v>
      </c>
      <c r="I192" s="391"/>
      <c r="J192" s="44"/>
    </row>
    <row r="193" spans="1:10" s="67" customFormat="1" ht="21.75" customHeight="1">
      <c r="A193" s="339"/>
      <c r="B193" s="339"/>
      <c r="C193" s="393" t="s">
        <v>23</v>
      </c>
      <c r="D193" s="327" t="s">
        <v>155</v>
      </c>
      <c r="E193" s="328" t="s">
        <v>136</v>
      </c>
      <c r="F193" s="328" t="s">
        <v>102</v>
      </c>
      <c r="G193" s="328" t="s">
        <v>269</v>
      </c>
      <c r="H193" s="341"/>
      <c r="I193" s="240">
        <f>I194</f>
        <v>11520.099999999999</v>
      </c>
      <c r="J193" s="44"/>
    </row>
    <row r="194" spans="1:10" s="67" customFormat="1" ht="20.25" customHeight="1">
      <c r="A194" s="339"/>
      <c r="B194" s="339"/>
      <c r="C194" s="330" t="s">
        <v>268</v>
      </c>
      <c r="D194" s="327" t="s">
        <v>155</v>
      </c>
      <c r="E194" s="328" t="s">
        <v>136</v>
      </c>
      <c r="F194" s="328" t="s">
        <v>102</v>
      </c>
      <c r="G194" s="328" t="s">
        <v>270</v>
      </c>
      <c r="H194" s="341"/>
      <c r="I194" s="240">
        <f>I195+I199+I201</f>
        <v>11520.099999999999</v>
      </c>
      <c r="J194" s="44"/>
    </row>
    <row r="195" spans="1:10" s="67" customFormat="1" ht="46.5" customHeight="1">
      <c r="A195" s="339"/>
      <c r="B195" s="339"/>
      <c r="C195" s="330" t="s">
        <v>496</v>
      </c>
      <c r="D195" s="327" t="s">
        <v>155</v>
      </c>
      <c r="E195" s="328" t="s">
        <v>136</v>
      </c>
      <c r="F195" s="328" t="s">
        <v>102</v>
      </c>
      <c r="G195" s="328" t="s">
        <v>323</v>
      </c>
      <c r="H195" s="328"/>
      <c r="I195" s="240">
        <f>I196+I197+I198</f>
        <v>11420.099999999999</v>
      </c>
      <c r="J195" s="44"/>
    </row>
    <row r="196" spans="1:10" s="67" customFormat="1" ht="84.75" customHeight="1">
      <c r="A196" s="339"/>
      <c r="B196" s="339"/>
      <c r="C196" s="388" t="s">
        <v>208</v>
      </c>
      <c r="D196" s="327" t="s">
        <v>155</v>
      </c>
      <c r="E196" s="328" t="s">
        <v>136</v>
      </c>
      <c r="F196" s="328" t="s">
        <v>102</v>
      </c>
      <c r="G196" s="328" t="s">
        <v>323</v>
      </c>
      <c r="H196" s="328" t="s">
        <v>207</v>
      </c>
      <c r="I196" s="240">
        <v>9624.8</v>
      </c>
      <c r="J196" s="44"/>
    </row>
    <row r="197" spans="1:10" s="67" customFormat="1" ht="36" customHeight="1">
      <c r="A197" s="339"/>
      <c r="B197" s="339"/>
      <c r="C197" s="330" t="s">
        <v>297</v>
      </c>
      <c r="D197" s="327" t="s">
        <v>155</v>
      </c>
      <c r="E197" s="328" t="s">
        <v>136</v>
      </c>
      <c r="F197" s="328" t="s">
        <v>102</v>
      </c>
      <c r="G197" s="328" t="s">
        <v>323</v>
      </c>
      <c r="H197" s="328" t="s">
        <v>209</v>
      </c>
      <c r="I197" s="240">
        <v>1779.3</v>
      </c>
      <c r="J197" s="44"/>
    </row>
    <row r="198" spans="1:10" s="67" customFormat="1" ht="15.75">
      <c r="A198" s="339"/>
      <c r="B198" s="339"/>
      <c r="C198" s="326" t="s">
        <v>212</v>
      </c>
      <c r="D198" s="327" t="s">
        <v>155</v>
      </c>
      <c r="E198" s="328" t="s">
        <v>136</v>
      </c>
      <c r="F198" s="328" t="s">
        <v>102</v>
      </c>
      <c r="G198" s="328" t="s">
        <v>323</v>
      </c>
      <c r="H198" s="328" t="s">
        <v>211</v>
      </c>
      <c r="I198" s="240">
        <v>16</v>
      </c>
      <c r="J198" s="44"/>
    </row>
    <row r="199" spans="1:10" s="67" customFormat="1" ht="31.5">
      <c r="A199" s="339"/>
      <c r="B199" s="339"/>
      <c r="C199" s="326" t="s">
        <v>21</v>
      </c>
      <c r="D199" s="327" t="s">
        <v>155</v>
      </c>
      <c r="E199" s="328" t="s">
        <v>136</v>
      </c>
      <c r="F199" s="328" t="s">
        <v>102</v>
      </c>
      <c r="G199" s="328" t="s">
        <v>383</v>
      </c>
      <c r="H199" s="328"/>
      <c r="I199" s="240">
        <f>I200</f>
        <v>100</v>
      </c>
      <c r="J199" s="44"/>
    </row>
    <row r="200" spans="1:10" s="67" customFormat="1" ht="31.5">
      <c r="A200" s="339"/>
      <c r="B200" s="339"/>
      <c r="C200" s="326" t="s">
        <v>297</v>
      </c>
      <c r="D200" s="327" t="s">
        <v>155</v>
      </c>
      <c r="E200" s="328" t="s">
        <v>136</v>
      </c>
      <c r="F200" s="328" t="s">
        <v>102</v>
      </c>
      <c r="G200" s="328" t="s">
        <v>383</v>
      </c>
      <c r="H200" s="328" t="s">
        <v>209</v>
      </c>
      <c r="I200" s="240">
        <v>100</v>
      </c>
      <c r="J200" s="44"/>
    </row>
    <row r="201" spans="1:10" s="67" customFormat="1" ht="18.75" customHeight="1" hidden="1">
      <c r="A201" s="339"/>
      <c r="B201" s="339"/>
      <c r="C201" s="326" t="s">
        <v>404</v>
      </c>
      <c r="D201" s="327" t="s">
        <v>155</v>
      </c>
      <c r="E201" s="328" t="s">
        <v>136</v>
      </c>
      <c r="F201" s="328" t="s">
        <v>102</v>
      </c>
      <c r="G201" s="328" t="s">
        <v>405</v>
      </c>
      <c r="H201" s="328"/>
      <c r="I201" s="240">
        <f>I202</f>
        <v>0</v>
      </c>
      <c r="J201" s="44"/>
    </row>
    <row r="202" spans="1:10" s="67" customFormat="1" ht="31.5" hidden="1">
      <c r="A202" s="339"/>
      <c r="B202" s="339"/>
      <c r="C202" s="326" t="s">
        <v>297</v>
      </c>
      <c r="D202" s="327" t="s">
        <v>155</v>
      </c>
      <c r="E202" s="328" t="s">
        <v>136</v>
      </c>
      <c r="F202" s="328" t="s">
        <v>102</v>
      </c>
      <c r="G202" s="328" t="s">
        <v>405</v>
      </c>
      <c r="H202" s="328" t="s">
        <v>209</v>
      </c>
      <c r="I202" s="240"/>
      <c r="J202" s="44"/>
    </row>
    <row r="203" spans="1:10" s="67" customFormat="1" ht="15.75">
      <c r="A203" s="357"/>
      <c r="B203" s="345"/>
      <c r="C203" s="353" t="s">
        <v>150</v>
      </c>
      <c r="D203" s="352" t="s">
        <v>155</v>
      </c>
      <c r="E203" s="341" t="s">
        <v>135</v>
      </c>
      <c r="F203" s="341"/>
      <c r="G203" s="341"/>
      <c r="H203" s="341"/>
      <c r="I203" s="358">
        <f>I204+I210+I216</f>
        <v>1061.6399999999999</v>
      </c>
      <c r="J203" s="42"/>
    </row>
    <row r="204" spans="1:11" ht="15.75">
      <c r="A204" s="394"/>
      <c r="B204" s="345"/>
      <c r="C204" s="355" t="s">
        <v>406</v>
      </c>
      <c r="D204" s="327" t="s">
        <v>155</v>
      </c>
      <c r="E204" s="328" t="s">
        <v>135</v>
      </c>
      <c r="F204" s="328" t="s">
        <v>102</v>
      </c>
      <c r="G204" s="328"/>
      <c r="H204" s="328"/>
      <c r="I204" s="240">
        <f>I205</f>
        <v>12</v>
      </c>
      <c r="J204" s="42"/>
      <c r="K204" s="154"/>
    </row>
    <row r="205" spans="1:11" ht="57" customHeight="1">
      <c r="A205" s="394"/>
      <c r="B205" s="345"/>
      <c r="C205" s="355" t="s">
        <v>407</v>
      </c>
      <c r="D205" s="327" t="s">
        <v>155</v>
      </c>
      <c r="E205" s="328" t="s">
        <v>135</v>
      </c>
      <c r="F205" s="328" t="s">
        <v>102</v>
      </c>
      <c r="G205" s="328" t="s">
        <v>408</v>
      </c>
      <c r="H205" s="328"/>
      <c r="I205" s="240">
        <f>I206</f>
        <v>12</v>
      </c>
      <c r="J205" s="42"/>
      <c r="K205" s="154"/>
    </row>
    <row r="206" spans="1:11" ht="18" customHeight="1">
      <c r="A206" s="394"/>
      <c r="B206" s="345"/>
      <c r="C206" s="355" t="s">
        <v>351</v>
      </c>
      <c r="D206" s="327" t="s">
        <v>155</v>
      </c>
      <c r="E206" s="328" t="s">
        <v>135</v>
      </c>
      <c r="F206" s="328" t="s">
        <v>102</v>
      </c>
      <c r="G206" s="328" t="s">
        <v>409</v>
      </c>
      <c r="H206" s="328"/>
      <c r="I206" s="240">
        <f>I207</f>
        <v>12</v>
      </c>
      <c r="J206" s="42"/>
      <c r="K206" s="154"/>
    </row>
    <row r="207" spans="1:11" ht="65.25" customHeight="1">
      <c r="A207" s="394"/>
      <c r="B207" s="345"/>
      <c r="C207" s="409" t="s">
        <v>454</v>
      </c>
      <c r="D207" s="327" t="s">
        <v>155</v>
      </c>
      <c r="E207" s="328" t="s">
        <v>135</v>
      </c>
      <c r="F207" s="328" t="s">
        <v>102</v>
      </c>
      <c r="G207" s="328" t="s">
        <v>452</v>
      </c>
      <c r="H207" s="328"/>
      <c r="I207" s="240">
        <f>I208</f>
        <v>12</v>
      </c>
      <c r="J207" s="42"/>
      <c r="K207" s="154"/>
    </row>
    <row r="208" spans="1:11" ht="69.75" customHeight="1">
      <c r="A208" s="394"/>
      <c r="B208" s="345"/>
      <c r="C208" s="409" t="s">
        <v>413</v>
      </c>
      <c r="D208" s="327" t="s">
        <v>155</v>
      </c>
      <c r="E208" s="328" t="s">
        <v>135</v>
      </c>
      <c r="F208" s="328" t="s">
        <v>102</v>
      </c>
      <c r="G208" s="328" t="s">
        <v>453</v>
      </c>
      <c r="H208" s="328"/>
      <c r="I208" s="240">
        <f>I209</f>
        <v>12</v>
      </c>
      <c r="J208" s="42"/>
      <c r="K208" s="154"/>
    </row>
    <row r="209" spans="1:11" ht="19.5" customHeight="1">
      <c r="A209" s="394"/>
      <c r="B209" s="345"/>
      <c r="C209" s="355" t="s">
        <v>400</v>
      </c>
      <c r="D209" s="327" t="s">
        <v>155</v>
      </c>
      <c r="E209" s="328" t="s">
        <v>135</v>
      </c>
      <c r="F209" s="328" t="s">
        <v>102</v>
      </c>
      <c r="G209" s="328" t="s">
        <v>453</v>
      </c>
      <c r="H209" s="328" t="s">
        <v>403</v>
      </c>
      <c r="I209" s="240">
        <v>12</v>
      </c>
      <c r="J209" s="42"/>
      <c r="K209" s="154"/>
    </row>
    <row r="210" spans="1:11" ht="15.75">
      <c r="A210" s="394"/>
      <c r="B210" s="345"/>
      <c r="C210" s="355" t="s">
        <v>509</v>
      </c>
      <c r="D210" s="327" t="s">
        <v>155</v>
      </c>
      <c r="E210" s="328" t="s">
        <v>135</v>
      </c>
      <c r="F210" s="328" t="s">
        <v>149</v>
      </c>
      <c r="G210" s="328"/>
      <c r="H210" s="328"/>
      <c r="I210" s="240">
        <f>I211</f>
        <v>879.64</v>
      </c>
      <c r="J210" s="42"/>
      <c r="K210" s="154"/>
    </row>
    <row r="211" spans="1:10" s="67" customFormat="1" ht="60" customHeight="1">
      <c r="A211" s="357"/>
      <c r="B211" s="345"/>
      <c r="C211" s="355" t="s">
        <v>407</v>
      </c>
      <c r="D211" s="327" t="s">
        <v>155</v>
      </c>
      <c r="E211" s="328" t="s">
        <v>135</v>
      </c>
      <c r="F211" s="328" t="s">
        <v>149</v>
      </c>
      <c r="G211" s="328" t="s">
        <v>408</v>
      </c>
      <c r="H211" s="341"/>
      <c r="I211" s="240">
        <f>I212</f>
        <v>879.64</v>
      </c>
      <c r="J211" s="42"/>
    </row>
    <row r="212" spans="1:10" s="67" customFormat="1" ht="24" customHeight="1">
      <c r="A212" s="357"/>
      <c r="B212" s="345"/>
      <c r="C212" s="355" t="s">
        <v>398</v>
      </c>
      <c r="D212" s="327" t="s">
        <v>155</v>
      </c>
      <c r="E212" s="328" t="s">
        <v>135</v>
      </c>
      <c r="F212" s="328" t="s">
        <v>149</v>
      </c>
      <c r="G212" s="328" t="s">
        <v>401</v>
      </c>
      <c r="H212" s="341"/>
      <c r="I212" s="240">
        <f>I213</f>
        <v>879.64</v>
      </c>
      <c r="J212" s="42"/>
    </row>
    <row r="213" spans="1:10" s="67" customFormat="1" ht="37.5" customHeight="1">
      <c r="A213" s="357"/>
      <c r="B213" s="345"/>
      <c r="C213" s="355" t="s">
        <v>399</v>
      </c>
      <c r="D213" s="327" t="s">
        <v>155</v>
      </c>
      <c r="E213" s="328" t="s">
        <v>135</v>
      </c>
      <c r="F213" s="328" t="s">
        <v>149</v>
      </c>
      <c r="G213" s="328" t="s">
        <v>402</v>
      </c>
      <c r="H213" s="341"/>
      <c r="I213" s="240">
        <f>I214</f>
        <v>879.64</v>
      </c>
      <c r="J213" s="42"/>
    </row>
    <row r="214" spans="1:10" s="67" customFormat="1" ht="41.25" customHeight="1">
      <c r="A214" s="357"/>
      <c r="B214" s="345"/>
      <c r="C214" s="355" t="s">
        <v>411</v>
      </c>
      <c r="D214" s="327" t="s">
        <v>155</v>
      </c>
      <c r="E214" s="328" t="s">
        <v>135</v>
      </c>
      <c r="F214" s="328" t="s">
        <v>149</v>
      </c>
      <c r="G214" s="328" t="s">
        <v>410</v>
      </c>
      <c r="H214" s="341"/>
      <c r="I214" s="240">
        <f>I215</f>
        <v>879.64</v>
      </c>
      <c r="J214" s="42"/>
    </row>
    <row r="215" spans="1:10" s="67" customFormat="1" ht="16.5" customHeight="1">
      <c r="A215" s="357"/>
      <c r="B215" s="345"/>
      <c r="C215" s="355" t="s">
        <v>400</v>
      </c>
      <c r="D215" s="327" t="s">
        <v>155</v>
      </c>
      <c r="E215" s="328" t="s">
        <v>135</v>
      </c>
      <c r="F215" s="328" t="s">
        <v>149</v>
      </c>
      <c r="G215" s="328" t="s">
        <v>410</v>
      </c>
      <c r="H215" s="328" t="s">
        <v>403</v>
      </c>
      <c r="I215" s="240">
        <v>879.64</v>
      </c>
      <c r="J215" s="42"/>
    </row>
    <row r="216" spans="1:11" ht="19.5" customHeight="1">
      <c r="A216" s="345"/>
      <c r="B216" s="345"/>
      <c r="C216" s="355" t="s">
        <v>15</v>
      </c>
      <c r="D216" s="327" t="s">
        <v>155</v>
      </c>
      <c r="E216" s="328" t="s">
        <v>135</v>
      </c>
      <c r="F216" s="328" t="s">
        <v>200</v>
      </c>
      <c r="G216" s="328"/>
      <c r="H216" s="328"/>
      <c r="I216" s="240">
        <f>I217</f>
        <v>170</v>
      </c>
      <c r="J216" s="42"/>
      <c r="K216" s="154"/>
    </row>
    <row r="217" spans="1:10" s="67" customFormat="1" ht="67.5" customHeight="1">
      <c r="A217" s="345"/>
      <c r="B217" s="345"/>
      <c r="C217" s="355" t="s">
        <v>434</v>
      </c>
      <c r="D217" s="327" t="s">
        <v>155</v>
      </c>
      <c r="E217" s="328" t="s">
        <v>135</v>
      </c>
      <c r="F217" s="328" t="s">
        <v>200</v>
      </c>
      <c r="G217" s="328" t="s">
        <v>271</v>
      </c>
      <c r="H217" s="328"/>
      <c r="I217" s="240">
        <f>I218</f>
        <v>170</v>
      </c>
      <c r="J217" s="42"/>
    </row>
    <row r="218" spans="1:10" s="67" customFormat="1" ht="22.5" customHeight="1">
      <c r="A218" s="345"/>
      <c r="B218" s="345"/>
      <c r="C218" s="330" t="s">
        <v>351</v>
      </c>
      <c r="D218" s="327" t="s">
        <v>155</v>
      </c>
      <c r="E218" s="328" t="s">
        <v>135</v>
      </c>
      <c r="F218" s="328" t="s">
        <v>200</v>
      </c>
      <c r="G218" s="328" t="s">
        <v>272</v>
      </c>
      <c r="H218" s="328"/>
      <c r="I218" s="240">
        <f>I219</f>
        <v>170</v>
      </c>
      <c r="J218" s="42"/>
    </row>
    <row r="219" spans="1:10" s="67" customFormat="1" ht="42" customHeight="1">
      <c r="A219" s="345"/>
      <c r="B219" s="345"/>
      <c r="C219" s="330" t="s">
        <v>432</v>
      </c>
      <c r="D219" s="327" t="s">
        <v>155</v>
      </c>
      <c r="E219" s="328" t="s">
        <v>135</v>
      </c>
      <c r="F219" s="328" t="s">
        <v>200</v>
      </c>
      <c r="G219" s="328" t="s">
        <v>273</v>
      </c>
      <c r="H219" s="328"/>
      <c r="I219" s="240">
        <f>I220</f>
        <v>170</v>
      </c>
      <c r="J219" s="42"/>
    </row>
    <row r="220" spans="1:10" s="67" customFormat="1" ht="38.25" customHeight="1">
      <c r="A220" s="345"/>
      <c r="B220" s="345"/>
      <c r="C220" s="330" t="s">
        <v>433</v>
      </c>
      <c r="D220" s="327" t="s">
        <v>155</v>
      </c>
      <c r="E220" s="328" t="s">
        <v>135</v>
      </c>
      <c r="F220" s="328" t="s">
        <v>200</v>
      </c>
      <c r="G220" s="328" t="s">
        <v>324</v>
      </c>
      <c r="H220" s="328"/>
      <c r="I220" s="240">
        <f>I221</f>
        <v>170</v>
      </c>
      <c r="J220" s="42"/>
    </row>
    <row r="221" spans="1:10" s="67" customFormat="1" ht="36" customHeight="1">
      <c r="A221" s="345"/>
      <c r="B221" s="345"/>
      <c r="C221" s="326" t="s">
        <v>16</v>
      </c>
      <c r="D221" s="327" t="s">
        <v>155</v>
      </c>
      <c r="E221" s="328" t="s">
        <v>135</v>
      </c>
      <c r="F221" s="328" t="s">
        <v>200</v>
      </c>
      <c r="G221" s="328" t="s">
        <v>324</v>
      </c>
      <c r="H221" s="328" t="s">
        <v>52</v>
      </c>
      <c r="I221" s="240">
        <v>170</v>
      </c>
      <c r="J221" s="42"/>
    </row>
    <row r="222" spans="1:10" s="67" customFormat="1" ht="15.75">
      <c r="A222" s="357"/>
      <c r="B222" s="339"/>
      <c r="C222" s="395" t="s">
        <v>58</v>
      </c>
      <c r="D222" s="396">
        <v>992</v>
      </c>
      <c r="E222" s="341" t="s">
        <v>165</v>
      </c>
      <c r="F222" s="341"/>
      <c r="G222" s="341"/>
      <c r="H222" s="341"/>
      <c r="I222" s="358">
        <f>I223+I229</f>
        <v>4500</v>
      </c>
      <c r="J222" s="44"/>
    </row>
    <row r="223" spans="1:11" ht="15.75">
      <c r="A223" s="345"/>
      <c r="B223" s="345"/>
      <c r="C223" s="361" t="s">
        <v>175</v>
      </c>
      <c r="D223" s="331">
        <v>992</v>
      </c>
      <c r="E223" s="328" t="s">
        <v>165</v>
      </c>
      <c r="F223" s="328" t="s">
        <v>102</v>
      </c>
      <c r="G223" s="328"/>
      <c r="H223" s="328"/>
      <c r="I223" s="240">
        <f>I224</f>
        <v>4500</v>
      </c>
      <c r="J223" s="42"/>
      <c r="K223" s="154"/>
    </row>
    <row r="224" spans="1:10" s="67" customFormat="1" ht="48.75" customHeight="1">
      <c r="A224" s="339"/>
      <c r="B224" s="339">
        <v>5</v>
      </c>
      <c r="C224" s="355" t="s">
        <v>24</v>
      </c>
      <c r="D224" s="327" t="s">
        <v>155</v>
      </c>
      <c r="E224" s="328" t="s">
        <v>165</v>
      </c>
      <c r="F224" s="328" t="s">
        <v>102</v>
      </c>
      <c r="G224" s="328" t="s">
        <v>274</v>
      </c>
      <c r="H224" s="328"/>
      <c r="I224" s="240">
        <f>I225</f>
        <v>4500</v>
      </c>
      <c r="J224" s="169"/>
    </row>
    <row r="225" spans="1:10" s="171" customFormat="1" ht="18" customHeight="1">
      <c r="A225" s="339"/>
      <c r="B225" s="345"/>
      <c r="C225" s="362" t="s">
        <v>53</v>
      </c>
      <c r="D225" s="331">
        <v>992</v>
      </c>
      <c r="E225" s="328" t="s">
        <v>165</v>
      </c>
      <c r="F225" s="328" t="s">
        <v>102</v>
      </c>
      <c r="G225" s="328" t="s">
        <v>275</v>
      </c>
      <c r="H225" s="328"/>
      <c r="I225" s="240">
        <f>I227</f>
        <v>4500</v>
      </c>
      <c r="J225" s="170"/>
    </row>
    <row r="226" spans="1:10" s="171" customFormat="1" ht="18" customHeight="1">
      <c r="A226" s="339"/>
      <c r="B226" s="345"/>
      <c r="C226" s="330" t="s">
        <v>276</v>
      </c>
      <c r="D226" s="331">
        <v>992</v>
      </c>
      <c r="E226" s="328" t="s">
        <v>165</v>
      </c>
      <c r="F226" s="328" t="s">
        <v>102</v>
      </c>
      <c r="G226" s="328" t="s">
        <v>277</v>
      </c>
      <c r="H226" s="328"/>
      <c r="I226" s="240">
        <f>I227</f>
        <v>4500</v>
      </c>
      <c r="J226" s="170"/>
    </row>
    <row r="227" spans="1:11" s="171" customFormat="1" ht="44.25" customHeight="1">
      <c r="A227" s="339"/>
      <c r="B227" s="345"/>
      <c r="C227" s="330" t="s">
        <v>496</v>
      </c>
      <c r="D227" s="327" t="s">
        <v>155</v>
      </c>
      <c r="E227" s="328" t="s">
        <v>165</v>
      </c>
      <c r="F227" s="328" t="s">
        <v>102</v>
      </c>
      <c r="G227" s="328" t="s">
        <v>325</v>
      </c>
      <c r="H227" s="328"/>
      <c r="I227" s="240">
        <f>I228</f>
        <v>4500</v>
      </c>
      <c r="J227" s="42"/>
      <c r="K227" s="172"/>
    </row>
    <row r="228" spans="1:11" s="171" customFormat="1" ht="41.25" customHeight="1">
      <c r="A228" s="339"/>
      <c r="B228" s="345"/>
      <c r="C228" s="326" t="s">
        <v>16</v>
      </c>
      <c r="D228" s="327" t="s">
        <v>155</v>
      </c>
      <c r="E228" s="328" t="s">
        <v>165</v>
      </c>
      <c r="F228" s="328" t="s">
        <v>102</v>
      </c>
      <c r="G228" s="328" t="s">
        <v>325</v>
      </c>
      <c r="H228" s="328" t="s">
        <v>52</v>
      </c>
      <c r="I228" s="240">
        <v>4500</v>
      </c>
      <c r="J228" s="42"/>
      <c r="K228" s="172"/>
    </row>
    <row r="229" spans="1:11" s="171" customFormat="1" ht="15.75" hidden="1">
      <c r="A229" s="345"/>
      <c r="B229" s="345"/>
      <c r="C229" s="326" t="s">
        <v>172</v>
      </c>
      <c r="D229" s="327" t="s">
        <v>155</v>
      </c>
      <c r="E229" s="328" t="s">
        <v>165</v>
      </c>
      <c r="F229" s="328" t="s">
        <v>103</v>
      </c>
      <c r="G229" s="328"/>
      <c r="H229" s="328"/>
      <c r="I229" s="240">
        <f>I230</f>
        <v>0</v>
      </c>
      <c r="J229" s="42"/>
      <c r="K229" s="172"/>
    </row>
    <row r="230" spans="1:11" s="171" customFormat="1" ht="54" customHeight="1" hidden="1">
      <c r="A230" s="339"/>
      <c r="B230" s="345"/>
      <c r="C230" s="355" t="s">
        <v>24</v>
      </c>
      <c r="D230" s="327" t="s">
        <v>155</v>
      </c>
      <c r="E230" s="328" t="s">
        <v>165</v>
      </c>
      <c r="F230" s="328" t="s">
        <v>103</v>
      </c>
      <c r="G230" s="328" t="s">
        <v>274</v>
      </c>
      <c r="H230" s="328"/>
      <c r="I230" s="391">
        <f>I231</f>
        <v>0</v>
      </c>
      <c r="J230" s="42"/>
      <c r="K230" s="172"/>
    </row>
    <row r="231" spans="1:11" s="171" customFormat="1" ht="20.25" customHeight="1" hidden="1">
      <c r="A231" s="339"/>
      <c r="B231" s="345"/>
      <c r="C231" s="362" t="s">
        <v>351</v>
      </c>
      <c r="D231" s="331">
        <v>992</v>
      </c>
      <c r="E231" s="328" t="s">
        <v>165</v>
      </c>
      <c r="F231" s="328" t="s">
        <v>103</v>
      </c>
      <c r="G231" s="328" t="s">
        <v>278</v>
      </c>
      <c r="H231" s="328"/>
      <c r="I231" s="240">
        <f>I232</f>
        <v>0</v>
      </c>
      <c r="J231" s="42"/>
      <c r="K231" s="172"/>
    </row>
    <row r="232" spans="1:11" s="171" customFormat="1" ht="42" customHeight="1" hidden="1">
      <c r="A232" s="339"/>
      <c r="B232" s="345"/>
      <c r="C232" s="330" t="s">
        <v>279</v>
      </c>
      <c r="D232" s="331">
        <v>992</v>
      </c>
      <c r="E232" s="328" t="s">
        <v>165</v>
      </c>
      <c r="F232" s="328" t="s">
        <v>103</v>
      </c>
      <c r="G232" s="328" t="s">
        <v>280</v>
      </c>
      <c r="H232" s="328"/>
      <c r="I232" s="240">
        <f>I233</f>
        <v>0</v>
      </c>
      <c r="J232" s="42"/>
      <c r="K232" s="172"/>
    </row>
    <row r="233" spans="1:11" s="171" customFormat="1" ht="41.25" customHeight="1" hidden="1">
      <c r="A233" s="339"/>
      <c r="B233" s="345"/>
      <c r="C233" s="361" t="s">
        <v>25</v>
      </c>
      <c r="D233" s="331">
        <v>992</v>
      </c>
      <c r="E233" s="328" t="s">
        <v>165</v>
      </c>
      <c r="F233" s="328" t="s">
        <v>103</v>
      </c>
      <c r="G233" s="328" t="s">
        <v>326</v>
      </c>
      <c r="H233" s="328"/>
      <c r="I233" s="240">
        <f>I234</f>
        <v>0</v>
      </c>
      <c r="J233" s="42"/>
      <c r="K233" s="172"/>
    </row>
    <row r="234" spans="1:11" s="171" customFormat="1" ht="33.75" customHeight="1" hidden="1">
      <c r="A234" s="339"/>
      <c r="B234" s="345"/>
      <c r="C234" s="330" t="s">
        <v>297</v>
      </c>
      <c r="D234" s="331">
        <v>992</v>
      </c>
      <c r="E234" s="328" t="s">
        <v>165</v>
      </c>
      <c r="F234" s="328" t="s">
        <v>103</v>
      </c>
      <c r="G234" s="328" t="s">
        <v>326</v>
      </c>
      <c r="H234" s="328" t="s">
        <v>209</v>
      </c>
      <c r="I234" s="240">
        <v>0</v>
      </c>
      <c r="J234" s="42"/>
      <c r="K234" s="172"/>
    </row>
    <row r="235" spans="1:9" ht="18.75">
      <c r="A235" s="372"/>
      <c r="B235" s="397"/>
      <c r="C235" s="398"/>
      <c r="D235" s="398"/>
      <c r="E235" s="399"/>
      <c r="F235" s="399"/>
      <c r="G235" s="399"/>
      <c r="H235" s="399"/>
      <c r="I235" s="400"/>
    </row>
    <row r="236" spans="1:9" s="19" customFormat="1" ht="18.75">
      <c r="A236" s="401" t="s">
        <v>384</v>
      </c>
      <c r="B236" s="402"/>
      <c r="C236" s="403"/>
      <c r="D236" s="404"/>
      <c r="E236" s="404"/>
      <c r="F236" s="404"/>
      <c r="G236" s="404"/>
      <c r="H236" s="404"/>
      <c r="I236" s="404"/>
    </row>
    <row r="237" spans="1:9" s="19" customFormat="1" ht="18.75">
      <c r="A237" s="405" t="s">
        <v>59</v>
      </c>
      <c r="B237" s="402"/>
      <c r="C237" s="404"/>
      <c r="D237" s="404"/>
      <c r="E237" s="404"/>
      <c r="F237" s="404"/>
      <c r="G237" s="406" t="s">
        <v>385</v>
      </c>
      <c r="H237" s="404"/>
      <c r="I237" s="404"/>
    </row>
    <row r="238" spans="1:9" ht="18.75">
      <c r="A238" s="372"/>
      <c r="B238" s="397"/>
      <c r="C238" s="398"/>
      <c r="D238" s="398"/>
      <c r="E238" s="399"/>
      <c r="F238" s="399"/>
      <c r="G238" s="399"/>
      <c r="H238" s="399"/>
      <c r="I238" s="400"/>
    </row>
    <row r="240" spans="3:9" ht="18.75">
      <c r="C240" s="50"/>
      <c r="D240" s="50"/>
      <c r="E240" s="104"/>
      <c r="F240" s="104"/>
      <c r="G240" s="104"/>
      <c r="H240" s="104"/>
      <c r="I240" s="105"/>
    </row>
    <row r="241" spans="3:9" ht="18.75">
      <c r="C241" s="158"/>
      <c r="D241" s="158"/>
      <c r="E241" s="166"/>
      <c r="F241" s="166"/>
      <c r="G241" s="166"/>
      <c r="H241" s="166"/>
      <c r="I241" s="106"/>
    </row>
    <row r="242" spans="3:9" ht="18.75">
      <c r="C242" s="158"/>
      <c r="D242" s="158"/>
      <c r="E242" s="166"/>
      <c r="F242" s="166"/>
      <c r="G242" s="166"/>
      <c r="H242" s="166"/>
      <c r="I242" s="106"/>
    </row>
    <row r="243" spans="3:9" ht="18.75">
      <c r="C243" s="158"/>
      <c r="D243" s="158"/>
      <c r="E243" s="166"/>
      <c r="F243" s="166"/>
      <c r="G243" s="166"/>
      <c r="H243" s="166"/>
      <c r="I243" s="106"/>
    </row>
    <row r="244" spans="3:9" ht="18.75">
      <c r="C244" s="175"/>
      <c r="D244" s="175"/>
      <c r="E244" s="166"/>
      <c r="F244" s="166"/>
      <c r="G244" s="166"/>
      <c r="H244" s="166"/>
      <c r="I244" s="106"/>
    </row>
    <row r="245" spans="3:9" ht="18.75">
      <c r="C245" s="158"/>
      <c r="D245" s="158"/>
      <c r="E245" s="166"/>
      <c r="F245" s="166"/>
      <c r="G245" s="166"/>
      <c r="H245" s="166"/>
      <c r="I245" s="106"/>
    </row>
    <row r="246" spans="3:9" ht="18.75">
      <c r="C246" s="175"/>
      <c r="D246" s="175"/>
      <c r="E246" s="166"/>
      <c r="F246" s="166"/>
      <c r="G246" s="166"/>
      <c r="H246" s="166"/>
      <c r="I246" s="106"/>
    </row>
  </sheetData>
  <sheetProtection/>
  <mergeCells count="4">
    <mergeCell ref="C8:I8"/>
    <mergeCell ref="C2:I2"/>
    <mergeCell ref="C4:I4"/>
    <mergeCell ref="D1:G1"/>
  </mergeCells>
  <printOptions horizontalCentered="1"/>
  <pageMargins left="0" right="0" top="0.3937007874015748" bottom="0" header="0" footer="0"/>
  <pageSetup blackAndWhite="1" horizontalDpi="600" verticalDpi="600" orientation="portrait" paperSize="9" scale="9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1" max="1" width="6.75390625" style="51" customWidth="1"/>
    <col min="2" max="2" width="37.625" style="51" customWidth="1"/>
    <col min="3" max="3" width="57.125" style="51" customWidth="1"/>
    <col min="4" max="4" width="21.25390625" style="51" customWidth="1"/>
    <col min="5" max="5" width="11.875" style="51" customWidth="1"/>
    <col min="6" max="6" width="16.125" style="52" customWidth="1"/>
    <col min="7" max="7" width="19.875" style="52" customWidth="1"/>
    <col min="8" max="8" width="10.875" style="52" bestFit="1" customWidth="1"/>
    <col min="9" max="16384" width="9.125" style="52" customWidth="1"/>
  </cols>
  <sheetData>
    <row r="1" spans="3:4" ht="18.75">
      <c r="C1" s="442" t="s">
        <v>377</v>
      </c>
      <c r="D1" s="442"/>
    </row>
    <row r="2" spans="3:4" ht="18.75">
      <c r="C2" s="442" t="s">
        <v>369</v>
      </c>
      <c r="D2" s="442"/>
    </row>
    <row r="3" spans="3:4" ht="18.75">
      <c r="C3" s="442" t="s">
        <v>59</v>
      </c>
      <c r="D3" s="442"/>
    </row>
    <row r="4" spans="3:4" ht="18.75">
      <c r="C4" s="444" t="s">
        <v>370</v>
      </c>
      <c r="D4" s="444"/>
    </row>
    <row r="5" spans="3:4" ht="18" customHeight="1">
      <c r="C5" s="444" t="s">
        <v>522</v>
      </c>
      <c r="D5" s="444"/>
    </row>
    <row r="6" spans="3:4" ht="18" customHeight="1">
      <c r="C6" s="442" t="s">
        <v>343</v>
      </c>
      <c r="D6" s="442"/>
    </row>
    <row r="7" ht="17.25" customHeight="1"/>
    <row r="8" spans="1:6" ht="15.75" customHeight="1">
      <c r="A8" s="453" t="s">
        <v>360</v>
      </c>
      <c r="B8" s="453"/>
      <c r="C8" s="453"/>
      <c r="D8" s="453"/>
      <c r="F8" s="53"/>
    </row>
    <row r="9" spans="1:6" ht="19.5" customHeight="1">
      <c r="A9" s="447" t="s">
        <v>338</v>
      </c>
      <c r="B9" s="448"/>
      <c r="C9" s="448"/>
      <c r="D9" s="448"/>
      <c r="F9" s="51"/>
    </row>
    <row r="10" spans="1:7" ht="18.75">
      <c r="A10" s="454" t="s">
        <v>529</v>
      </c>
      <c r="B10" s="454"/>
      <c r="C10" s="454"/>
      <c r="D10" s="454"/>
      <c r="F10" s="54"/>
      <c r="G10" s="55"/>
    </row>
    <row r="11" ht="18.75">
      <c r="D11" s="47" t="s">
        <v>371</v>
      </c>
    </row>
    <row r="12" spans="2:7" ht="72.75" customHeight="1">
      <c r="B12" s="241" t="s">
        <v>118</v>
      </c>
      <c r="C12" s="242" t="s">
        <v>352</v>
      </c>
      <c r="D12" s="241" t="s">
        <v>129</v>
      </c>
      <c r="F12" s="56"/>
      <c r="G12" s="56"/>
    </row>
    <row r="13" spans="2:7" ht="16.5" customHeight="1">
      <c r="B13" s="241">
        <v>1</v>
      </c>
      <c r="C13" s="242">
        <v>2</v>
      </c>
      <c r="D13" s="241">
        <v>3</v>
      </c>
      <c r="F13" s="56"/>
      <c r="G13" s="56"/>
    </row>
    <row r="14" spans="2:7" s="51" customFormat="1" ht="37.5">
      <c r="B14" s="100" t="s">
        <v>159</v>
      </c>
      <c r="C14" s="225" t="s">
        <v>218</v>
      </c>
      <c r="D14" s="244">
        <f>D15+D20</f>
        <v>-0.04000000002270099</v>
      </c>
      <c r="F14" s="57"/>
      <c r="G14" s="58"/>
    </row>
    <row r="15" spans="2:7" s="51" customFormat="1" ht="45" customHeight="1" hidden="1">
      <c r="B15" s="100" t="s">
        <v>202</v>
      </c>
      <c r="C15" s="151" t="s">
        <v>219</v>
      </c>
      <c r="D15" s="244">
        <f>D16+D18</f>
        <v>0</v>
      </c>
      <c r="F15" s="57"/>
      <c r="G15" s="58"/>
    </row>
    <row r="16" spans="2:7" s="51" customFormat="1" ht="46.5" customHeight="1" hidden="1">
      <c r="B16" s="191" t="s">
        <v>285</v>
      </c>
      <c r="C16" s="108" t="s">
        <v>287</v>
      </c>
      <c r="D16" s="245"/>
      <c r="F16" s="57"/>
      <c r="G16" s="58"/>
    </row>
    <row r="17" spans="2:7" s="51" customFormat="1" ht="48.75" customHeight="1" hidden="1">
      <c r="B17" s="191" t="s">
        <v>286</v>
      </c>
      <c r="C17" s="108" t="s">
        <v>287</v>
      </c>
      <c r="D17" s="245"/>
      <c r="F17" s="57"/>
      <c r="G17" s="58"/>
    </row>
    <row r="18" spans="2:7" s="51" customFormat="1" ht="56.25" hidden="1">
      <c r="B18" s="191" t="s">
        <v>216</v>
      </c>
      <c r="C18" s="129" t="s">
        <v>220</v>
      </c>
      <c r="D18" s="245">
        <f>D19</f>
        <v>0</v>
      </c>
      <c r="F18" s="57"/>
      <c r="G18" s="58"/>
    </row>
    <row r="19" spans="2:7" s="51" customFormat="1" ht="56.25" hidden="1">
      <c r="B19" s="191" t="s">
        <v>353</v>
      </c>
      <c r="C19" s="129" t="s">
        <v>357</v>
      </c>
      <c r="D19" s="245">
        <v>0</v>
      </c>
      <c r="F19" s="57"/>
      <c r="G19" s="58"/>
    </row>
    <row r="20" spans="2:8" s="59" customFormat="1" ht="39" customHeight="1">
      <c r="B20" s="100" t="s">
        <v>160</v>
      </c>
      <c r="C20" s="225" t="s">
        <v>217</v>
      </c>
      <c r="D20" s="244">
        <f>D21-D25</f>
        <v>-0.04000000002270099</v>
      </c>
      <c r="G20" s="60"/>
      <c r="H20" s="61"/>
    </row>
    <row r="21" spans="2:4" s="53" customFormat="1" ht="18.75">
      <c r="B21" s="191" t="s">
        <v>161</v>
      </c>
      <c r="C21" s="226" t="s">
        <v>93</v>
      </c>
      <c r="D21" s="243">
        <f>D22</f>
        <v>94750.2</v>
      </c>
    </row>
    <row r="22" spans="2:4" s="53" customFormat="1" ht="18.75">
      <c r="B22" s="191" t="s">
        <v>414</v>
      </c>
      <c r="C22" s="226" t="s">
        <v>356</v>
      </c>
      <c r="D22" s="243">
        <f>D23</f>
        <v>94750.2</v>
      </c>
    </row>
    <row r="23" spans="2:7" s="53" customFormat="1" ht="39.75" customHeight="1">
      <c r="B23" s="191" t="s">
        <v>162</v>
      </c>
      <c r="C23" s="129" t="s">
        <v>94</v>
      </c>
      <c r="D23" s="243">
        <f>D24</f>
        <v>94750.2</v>
      </c>
      <c r="G23" s="53" t="s">
        <v>186</v>
      </c>
    </row>
    <row r="24" spans="2:4" s="53" customFormat="1" ht="37.5" customHeight="1">
      <c r="B24" s="191" t="s">
        <v>355</v>
      </c>
      <c r="C24" s="129" t="s">
        <v>10</v>
      </c>
      <c r="D24" s="243">
        <f>'прил. 1 поступл.10 '!C31</f>
        <v>94750.2</v>
      </c>
    </row>
    <row r="25" spans="2:4" s="53" customFormat="1" ht="18.75">
      <c r="B25" s="191" t="s">
        <v>163</v>
      </c>
      <c r="C25" s="226" t="s">
        <v>126</v>
      </c>
      <c r="D25" s="243">
        <f>D26</f>
        <v>94750.24000000002</v>
      </c>
    </row>
    <row r="26" spans="2:4" s="53" customFormat="1" ht="18.75">
      <c r="B26" s="191" t="s">
        <v>415</v>
      </c>
      <c r="C26" s="226" t="s">
        <v>388</v>
      </c>
      <c r="D26" s="243">
        <f>D27</f>
        <v>94750.24000000002</v>
      </c>
    </row>
    <row r="27" spans="2:4" s="53" customFormat="1" ht="37.5">
      <c r="B27" s="191" t="s">
        <v>164</v>
      </c>
      <c r="C27" s="129" t="s">
        <v>108</v>
      </c>
      <c r="D27" s="243">
        <f>D28</f>
        <v>94750.24000000002</v>
      </c>
    </row>
    <row r="28" spans="2:6" s="53" customFormat="1" ht="36.75" customHeight="1">
      <c r="B28" s="191" t="s">
        <v>354</v>
      </c>
      <c r="C28" s="129" t="s">
        <v>11</v>
      </c>
      <c r="D28" s="243">
        <f>'прил 5 (ведом.)'!I13</f>
        <v>94750.24000000002</v>
      </c>
      <c r="F28" s="74"/>
    </row>
    <row r="29" s="53" customFormat="1" ht="15.75">
      <c r="B29" s="62"/>
    </row>
    <row r="30" spans="1:5" s="63" customFormat="1" ht="15.75">
      <c r="A30" s="53"/>
      <c r="B30" s="62"/>
      <c r="C30" s="53"/>
      <c r="D30" s="53"/>
      <c r="E30" s="53"/>
    </row>
    <row r="31" spans="1:5" s="63" customFormat="1" ht="15.75">
      <c r="A31" s="53"/>
      <c r="B31" s="62"/>
      <c r="C31" s="53"/>
      <c r="D31" s="53"/>
      <c r="E31" s="53"/>
    </row>
    <row r="32" spans="1:3" s="19" customFormat="1" ht="18.75">
      <c r="A32" s="189" t="s">
        <v>553</v>
      </c>
      <c r="B32" s="41"/>
      <c r="C32" s="72"/>
    </row>
    <row r="33" spans="1:4" s="19" customFormat="1" ht="18.75">
      <c r="A33" s="452" t="s">
        <v>59</v>
      </c>
      <c r="B33" s="452"/>
      <c r="C33" s="452"/>
      <c r="D33" s="19" t="s">
        <v>386</v>
      </c>
    </row>
  </sheetData>
  <sheetProtection/>
  <mergeCells count="10">
    <mergeCell ref="A33:C33"/>
    <mergeCell ref="A9:D9"/>
    <mergeCell ref="C1:D1"/>
    <mergeCell ref="C2:D2"/>
    <mergeCell ref="C3:D3"/>
    <mergeCell ref="C4:D4"/>
    <mergeCell ref="C5:D5"/>
    <mergeCell ref="C6:D6"/>
    <mergeCell ref="A8:D8"/>
    <mergeCell ref="A10:D10"/>
  </mergeCells>
  <printOptions horizontalCentered="1"/>
  <pageMargins left="0.3937007874015748" right="0.3937007874015748" top="0.3937007874015748" bottom="0" header="0" footer="0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90" zoomScaleNormal="75" zoomScaleSheetLayoutView="90" zoomScalePageLayoutView="0" workbookViewId="0" topLeftCell="A1">
      <selection activeCell="A23" sqref="A23:C23"/>
    </sheetView>
  </sheetViews>
  <sheetFormatPr defaultColWidth="9.00390625" defaultRowHeight="12.75"/>
  <cols>
    <col min="1" max="1" width="63.25390625" style="0" customWidth="1"/>
    <col min="2" max="2" width="36.625" style="0" customWidth="1"/>
    <col min="3" max="3" width="22.25390625" style="0" customWidth="1"/>
  </cols>
  <sheetData>
    <row r="1" spans="1:6" ht="16.5" customHeight="1">
      <c r="A1" s="228"/>
      <c r="B1" s="455"/>
      <c r="C1" s="455"/>
      <c r="D1" s="227"/>
      <c r="E1" s="227"/>
      <c r="F1" s="227"/>
    </row>
    <row r="2" spans="1:6" ht="18" customHeight="1">
      <c r="A2" s="407"/>
      <c r="B2" s="456" t="s">
        <v>378</v>
      </c>
      <c r="C2" s="456"/>
      <c r="D2" s="227"/>
      <c r="E2" s="227"/>
      <c r="F2" s="227"/>
    </row>
    <row r="3" spans="1:6" ht="18" customHeight="1">
      <c r="A3" s="407"/>
      <c r="B3" s="456" t="s">
        <v>369</v>
      </c>
      <c r="C3" s="456"/>
      <c r="D3" s="227"/>
      <c r="E3" s="227"/>
      <c r="F3" s="227"/>
    </row>
    <row r="4" spans="1:6" ht="19.5" customHeight="1">
      <c r="A4" s="407"/>
      <c r="B4" s="456" t="s">
        <v>59</v>
      </c>
      <c r="C4" s="456"/>
      <c r="D4" s="227"/>
      <c r="E4" s="227"/>
      <c r="F4" s="227"/>
    </row>
    <row r="5" spans="1:6" ht="18.75" customHeight="1">
      <c r="A5" s="408"/>
      <c r="B5" s="457" t="s">
        <v>370</v>
      </c>
      <c r="C5" s="457"/>
      <c r="D5" s="227"/>
      <c r="E5" s="227"/>
      <c r="F5" s="227"/>
    </row>
    <row r="6" spans="1:6" ht="18" customHeight="1">
      <c r="A6" s="408"/>
      <c r="B6" s="457" t="s">
        <v>522</v>
      </c>
      <c r="C6" s="457"/>
      <c r="D6" s="227"/>
      <c r="E6" s="227"/>
      <c r="F6" s="227"/>
    </row>
    <row r="7" spans="1:6" ht="18.75">
      <c r="A7" s="194"/>
      <c r="B7" s="456" t="s">
        <v>343</v>
      </c>
      <c r="C7" s="456"/>
      <c r="D7" s="227"/>
      <c r="E7" s="227"/>
      <c r="F7" s="227"/>
    </row>
    <row r="8" spans="1:6" ht="18.75">
      <c r="A8" s="228"/>
      <c r="B8" s="228"/>
      <c r="C8" s="70"/>
      <c r="D8" s="227"/>
      <c r="E8" s="227"/>
      <c r="F8" s="227"/>
    </row>
    <row r="9" spans="1:6" ht="18.75">
      <c r="A9" s="39"/>
      <c r="B9" s="39"/>
      <c r="C9" s="71"/>
      <c r="D9" s="227"/>
      <c r="E9" s="227"/>
      <c r="F9" s="227"/>
    </row>
    <row r="10" spans="1:6" ht="38.25" customHeight="1">
      <c r="A10" s="443" t="s">
        <v>530</v>
      </c>
      <c r="B10" s="443"/>
      <c r="C10" s="460"/>
      <c r="D10" s="227"/>
      <c r="E10" s="227"/>
      <c r="F10" s="227"/>
    </row>
    <row r="11" spans="1:6" ht="18.75">
      <c r="A11" s="41"/>
      <c r="B11" s="41"/>
      <c r="C11" s="72"/>
      <c r="D11" s="227"/>
      <c r="E11" s="227"/>
      <c r="F11" s="227"/>
    </row>
    <row r="12" spans="1:6" ht="18.75">
      <c r="A12" s="41"/>
      <c r="B12" s="41"/>
      <c r="C12" s="71" t="s">
        <v>371</v>
      </c>
      <c r="D12" s="227"/>
      <c r="E12" s="227"/>
      <c r="F12" s="227"/>
    </row>
    <row r="13" spans="1:6" ht="22.5" customHeight="1">
      <c r="A13" s="229" t="s">
        <v>416</v>
      </c>
      <c r="B13" s="458" t="s">
        <v>129</v>
      </c>
      <c r="C13" s="459"/>
      <c r="D13" s="227"/>
      <c r="E13" s="227"/>
      <c r="F13" s="227"/>
    </row>
    <row r="14" spans="1:6" ht="18.75">
      <c r="A14" s="230">
        <v>1</v>
      </c>
      <c r="B14" s="467">
        <v>2</v>
      </c>
      <c r="C14" s="468"/>
      <c r="D14" s="227"/>
      <c r="E14" s="227"/>
      <c r="F14" s="227"/>
    </row>
    <row r="15" spans="1:6" ht="20.25" customHeight="1">
      <c r="A15" s="231" t="s">
        <v>148</v>
      </c>
      <c r="B15" s="461">
        <f>B16</f>
        <v>186.1</v>
      </c>
      <c r="C15" s="462"/>
      <c r="D15" s="227"/>
      <c r="E15" s="227"/>
      <c r="F15" s="227"/>
    </row>
    <row r="16" spans="1:6" ht="61.5" customHeight="1">
      <c r="A16" s="187" t="s">
        <v>348</v>
      </c>
      <c r="B16" s="463">
        <f>B18</f>
        <v>186.1</v>
      </c>
      <c r="C16" s="464"/>
      <c r="D16" s="227"/>
      <c r="E16" s="227"/>
      <c r="F16" s="227"/>
    </row>
    <row r="17" spans="1:6" ht="21" customHeight="1">
      <c r="A17" s="187" t="s">
        <v>77</v>
      </c>
      <c r="B17" s="465"/>
      <c r="C17" s="466"/>
      <c r="D17" s="227"/>
      <c r="E17" s="227"/>
      <c r="F17" s="227"/>
    </row>
    <row r="18" spans="1:6" ht="38.25" customHeight="1">
      <c r="A18" s="108" t="s">
        <v>417</v>
      </c>
      <c r="B18" s="463">
        <v>186.1</v>
      </c>
      <c r="C18" s="464"/>
      <c r="D18" s="227"/>
      <c r="E18" s="227"/>
      <c r="F18" s="227"/>
    </row>
    <row r="19" spans="1:6" ht="20.25" customHeight="1">
      <c r="A19" s="559"/>
      <c r="B19" s="560"/>
      <c r="C19" s="560"/>
      <c r="D19" s="227"/>
      <c r="E19" s="227"/>
      <c r="F19" s="227"/>
    </row>
    <row r="20" spans="1:6" ht="20.25" customHeight="1">
      <c r="A20" s="559"/>
      <c r="B20" s="560"/>
      <c r="C20" s="560"/>
      <c r="D20" s="227"/>
      <c r="E20" s="227"/>
      <c r="F20" s="227"/>
    </row>
    <row r="21" spans="1:6" ht="18.75">
      <c r="A21" s="41"/>
      <c r="B21" s="41"/>
      <c r="C21" s="72"/>
      <c r="D21" s="227"/>
      <c r="E21" s="227"/>
      <c r="F21" s="227"/>
    </row>
    <row r="22" spans="1:6" ht="18.75">
      <c r="A22" s="189" t="s">
        <v>384</v>
      </c>
      <c r="B22" s="189"/>
      <c r="C22" s="41"/>
      <c r="D22" s="19"/>
      <c r="E22" s="227"/>
      <c r="F22" s="227"/>
    </row>
    <row r="23" spans="1:3" s="19" customFormat="1" ht="18.75">
      <c r="A23" s="452" t="s">
        <v>548</v>
      </c>
      <c r="B23" s="452"/>
      <c r="C23" s="452"/>
    </row>
    <row r="24" spans="1:3" s="19" customFormat="1" ht="18.75">
      <c r="A24" s="452"/>
      <c r="B24" s="452"/>
      <c r="C24" s="452"/>
    </row>
  </sheetData>
  <sheetProtection/>
  <mergeCells count="16">
    <mergeCell ref="B15:C15"/>
    <mergeCell ref="B16:C16"/>
    <mergeCell ref="B17:C17"/>
    <mergeCell ref="B18:C18"/>
    <mergeCell ref="A23:C23"/>
    <mergeCell ref="B14:C14"/>
    <mergeCell ref="A24:C24"/>
    <mergeCell ref="B1:C1"/>
    <mergeCell ref="B2:C2"/>
    <mergeCell ref="B3:C3"/>
    <mergeCell ref="B4:C4"/>
    <mergeCell ref="B5:C5"/>
    <mergeCell ref="B6:C6"/>
    <mergeCell ref="B7:C7"/>
    <mergeCell ref="B13:C13"/>
    <mergeCell ref="A10:C10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75" zoomScaleNormal="75" zoomScaleSheetLayoutView="75" zoomScalePageLayoutView="0" workbookViewId="0" topLeftCell="A1">
      <selection activeCell="B23" sqref="B23"/>
    </sheetView>
  </sheetViews>
  <sheetFormatPr defaultColWidth="9.00390625" defaultRowHeight="12.75"/>
  <cols>
    <col min="1" max="1" width="7.25390625" style="112" customWidth="1"/>
    <col min="2" max="2" width="72.875" style="113" customWidth="1"/>
    <col min="3" max="3" width="16.75390625" style="112" customWidth="1"/>
    <col min="4" max="16384" width="9.125" style="112" customWidth="1"/>
  </cols>
  <sheetData>
    <row r="1" spans="2:3" ht="18.75">
      <c r="B1" s="223"/>
      <c r="C1" s="223"/>
    </row>
    <row r="2" spans="1:3" ht="18.75">
      <c r="A2" s="284"/>
      <c r="B2" s="469" t="s">
        <v>510</v>
      </c>
      <c r="C2" s="469"/>
    </row>
    <row r="3" spans="1:3" ht="18.75">
      <c r="A3" s="284"/>
      <c r="B3" s="444" t="s">
        <v>418</v>
      </c>
      <c r="C3" s="444"/>
    </row>
    <row r="4" spans="1:3" ht="18.75">
      <c r="A4" s="284"/>
      <c r="B4" s="444" t="s">
        <v>419</v>
      </c>
      <c r="C4" s="444"/>
    </row>
    <row r="5" spans="1:3" ht="18.75">
      <c r="A5" s="284"/>
      <c r="B5" s="444" t="s">
        <v>420</v>
      </c>
      <c r="C5" s="444"/>
    </row>
    <row r="6" spans="1:3" ht="18.75">
      <c r="A6" s="284"/>
      <c r="B6" s="444" t="s">
        <v>531</v>
      </c>
      <c r="C6" s="444"/>
    </row>
    <row r="7" spans="1:3" ht="18.75">
      <c r="A7" s="284"/>
      <c r="B7" s="444" t="s">
        <v>421</v>
      </c>
      <c r="C7" s="444"/>
    </row>
    <row r="8" ht="18.75">
      <c r="C8" s="112" t="s">
        <v>186</v>
      </c>
    </row>
    <row r="9" spans="1:3" ht="18.75">
      <c r="A9" s="471" t="s">
        <v>422</v>
      </c>
      <c r="B9" s="472"/>
      <c r="C9" s="472"/>
    </row>
    <row r="10" spans="1:3" ht="18.75">
      <c r="A10" s="471" t="s">
        <v>532</v>
      </c>
      <c r="B10" s="547"/>
      <c r="C10" s="547"/>
    </row>
    <row r="11" spans="1:2" ht="18.75">
      <c r="A11" s="114"/>
      <c r="B11" s="115"/>
    </row>
    <row r="12" spans="1:3" ht="18.75">
      <c r="A12" s="114"/>
      <c r="B12" s="115"/>
      <c r="C12" s="116" t="s">
        <v>371</v>
      </c>
    </row>
    <row r="13" spans="1:3" ht="40.5" customHeight="1">
      <c r="A13" s="117" t="s">
        <v>187</v>
      </c>
      <c r="B13" s="118" t="s">
        <v>425</v>
      </c>
      <c r="C13" s="119" t="s">
        <v>426</v>
      </c>
    </row>
    <row r="14" spans="1:3" ht="19.5" customHeight="1">
      <c r="A14" s="117">
        <v>1</v>
      </c>
      <c r="B14" s="118">
        <v>2</v>
      </c>
      <c r="C14" s="119">
        <v>3</v>
      </c>
    </row>
    <row r="15" spans="1:3" ht="38.25" customHeight="1">
      <c r="A15" s="473" t="s">
        <v>110</v>
      </c>
      <c r="B15" s="120" t="s">
        <v>423</v>
      </c>
      <c r="C15" s="247">
        <v>0</v>
      </c>
    </row>
    <row r="16" spans="1:3" ht="16.5" customHeight="1">
      <c r="A16" s="474"/>
      <c r="B16" s="246" t="s">
        <v>77</v>
      </c>
      <c r="C16" s="248"/>
    </row>
    <row r="17" spans="1:6" ht="16.5" customHeight="1">
      <c r="A17" s="474"/>
      <c r="B17" s="430" t="s">
        <v>519</v>
      </c>
      <c r="C17" s="248">
        <v>0</v>
      </c>
      <c r="E17" s="548"/>
      <c r="F17" s="548"/>
    </row>
    <row r="18" spans="1:3" ht="16.5" customHeight="1">
      <c r="A18" s="474"/>
      <c r="B18" s="549" t="s">
        <v>188</v>
      </c>
      <c r="C18" s="121">
        <v>0</v>
      </c>
    </row>
    <row r="19" spans="1:3" ht="57.75" customHeight="1">
      <c r="A19" s="470" t="s">
        <v>95</v>
      </c>
      <c r="B19" s="550" t="s">
        <v>459</v>
      </c>
      <c r="C19" s="127">
        <v>0</v>
      </c>
    </row>
    <row r="20" spans="1:3" ht="16.5" customHeight="1">
      <c r="A20" s="470"/>
      <c r="B20" s="246" t="s">
        <v>77</v>
      </c>
      <c r="C20" s="128"/>
    </row>
    <row r="21" spans="1:3" ht="16.5" customHeight="1">
      <c r="A21" s="470"/>
      <c r="B21" s="431" t="s">
        <v>519</v>
      </c>
      <c r="C21" s="128">
        <v>0</v>
      </c>
    </row>
    <row r="22" spans="1:3" ht="18" customHeight="1">
      <c r="A22" s="470"/>
      <c r="B22" s="122" t="s">
        <v>188</v>
      </c>
      <c r="C22" s="121">
        <v>0</v>
      </c>
    </row>
    <row r="23" spans="1:3" ht="45.75" customHeight="1">
      <c r="A23" s="470" t="s">
        <v>139</v>
      </c>
      <c r="B23" s="120" t="s">
        <v>511</v>
      </c>
      <c r="C23" s="127">
        <f>C25-C26</f>
        <v>0</v>
      </c>
    </row>
    <row r="24" spans="1:3" ht="16.5" customHeight="1">
      <c r="A24" s="470"/>
      <c r="B24" s="246" t="s">
        <v>77</v>
      </c>
      <c r="C24" s="128"/>
    </row>
    <row r="25" spans="1:3" ht="16.5" customHeight="1">
      <c r="A25" s="470"/>
      <c r="B25" s="431" t="s">
        <v>519</v>
      </c>
      <c r="C25" s="128">
        <v>0</v>
      </c>
    </row>
    <row r="26" spans="1:3" ht="16.5" customHeight="1">
      <c r="A26" s="470"/>
      <c r="B26" s="122" t="s">
        <v>188</v>
      </c>
      <c r="C26" s="121">
        <v>0</v>
      </c>
    </row>
    <row r="27" spans="1:3" ht="16.5" customHeight="1">
      <c r="A27" s="551"/>
      <c r="C27" s="552"/>
    </row>
    <row r="28" spans="1:3" ht="18.75">
      <c r="A28" s="112" t="s">
        <v>384</v>
      </c>
      <c r="C28" s="123"/>
    </row>
    <row r="29" spans="1:3" s="287" customFormat="1" ht="18.75">
      <c r="A29" s="287" t="s">
        <v>424</v>
      </c>
      <c r="B29" s="284"/>
      <c r="C29" s="283"/>
    </row>
    <row r="30" spans="1:3" s="287" customFormat="1" ht="18.75">
      <c r="A30" s="553"/>
      <c r="B30" s="553"/>
      <c r="C30" s="553"/>
    </row>
    <row r="31" ht="18.75">
      <c r="B31" s="112"/>
    </row>
    <row r="32" spans="2:3" ht="18.75">
      <c r="B32" s="112"/>
      <c r="C32" s="124"/>
    </row>
  </sheetData>
  <sheetProtection/>
  <mergeCells count="12">
    <mergeCell ref="A9:C9"/>
    <mergeCell ref="A10:C10"/>
    <mergeCell ref="A15:A18"/>
    <mergeCell ref="A19:A22"/>
    <mergeCell ref="A23:A26"/>
    <mergeCell ref="A30:C30"/>
    <mergeCell ref="B2:C2"/>
    <mergeCell ref="B3:C3"/>
    <mergeCell ref="B4:C4"/>
    <mergeCell ref="B5:C5"/>
    <mergeCell ref="B6:C6"/>
    <mergeCell ref="B7:C7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SheetLayoutView="75" zoomScalePageLayoutView="0" workbookViewId="0" topLeftCell="A7">
      <selection activeCell="P15" sqref="P15"/>
    </sheetView>
  </sheetViews>
  <sheetFormatPr defaultColWidth="9.00390625" defaultRowHeight="12.75"/>
  <cols>
    <col min="1" max="1" width="6.875" style="125" customWidth="1"/>
    <col min="2" max="2" width="11.875" style="125" customWidth="1"/>
    <col min="3" max="3" width="6.875" style="125" customWidth="1"/>
    <col min="4" max="4" width="18.625" style="125" customWidth="1"/>
    <col min="5" max="5" width="16.75390625" style="125" customWidth="1"/>
    <col min="6" max="6" width="22.75390625" style="125" customWidth="1"/>
    <col min="7" max="7" width="33.125" style="125" customWidth="1"/>
    <col min="8" max="8" width="25.00390625" style="125" customWidth="1"/>
    <col min="9" max="16384" width="9.125" style="125" customWidth="1"/>
  </cols>
  <sheetData>
    <row r="1" spans="7:8" ht="26.25" customHeight="1">
      <c r="G1" s="440" t="s">
        <v>514</v>
      </c>
      <c r="H1" s="543"/>
    </row>
    <row r="2" spans="7:8" ht="20.25">
      <c r="G2" s="223" t="s">
        <v>369</v>
      </c>
      <c r="H2" s="543"/>
    </row>
    <row r="3" spans="7:8" ht="20.25">
      <c r="G3" s="223" t="s">
        <v>59</v>
      </c>
      <c r="H3" s="133"/>
    </row>
    <row r="4" spans="7:8" ht="25.5" customHeight="1">
      <c r="G4" s="223" t="s">
        <v>370</v>
      </c>
      <c r="H4" s="133"/>
    </row>
    <row r="5" spans="7:8" ht="20.25">
      <c r="G5" s="223" t="s">
        <v>522</v>
      </c>
      <c r="H5" s="133"/>
    </row>
    <row r="6" ht="18.75">
      <c r="G6" s="223" t="s">
        <v>343</v>
      </c>
    </row>
    <row r="8" spans="2:8" ht="20.25">
      <c r="B8" s="475" t="s">
        <v>189</v>
      </c>
      <c r="C8" s="475"/>
      <c r="D8" s="475"/>
      <c r="E8" s="475"/>
      <c r="F8" s="475"/>
      <c r="G8" s="475"/>
      <c r="H8" s="475"/>
    </row>
    <row r="9" spans="2:8" ht="20.25">
      <c r="B9" s="475" t="s">
        <v>533</v>
      </c>
      <c r="C9" s="476"/>
      <c r="D9" s="476"/>
      <c r="E9" s="476"/>
      <c r="F9" s="476"/>
      <c r="G9" s="476"/>
      <c r="H9" s="476"/>
    </row>
    <row r="10" spans="3:8" ht="18.75">
      <c r="C10" s="126"/>
      <c r="D10" s="126"/>
      <c r="E10" s="126"/>
      <c r="F10" s="126"/>
      <c r="G10" s="126"/>
      <c r="H10" s="126"/>
    </row>
    <row r="11" spans="3:8" ht="18.75">
      <c r="C11" s="126"/>
      <c r="D11" s="126"/>
      <c r="E11" s="126"/>
      <c r="F11" s="126"/>
      <c r="G11" s="126"/>
      <c r="H11" s="126"/>
    </row>
    <row r="12" spans="2:8" ht="18.75">
      <c r="B12" s="477" t="s">
        <v>190</v>
      </c>
      <c r="C12" s="477"/>
      <c r="D12" s="477"/>
      <c r="E12" s="477"/>
      <c r="F12" s="477"/>
      <c r="G12" s="477"/>
      <c r="H12" s="477"/>
    </row>
    <row r="13" spans="2:8" ht="18.75">
      <c r="B13" s="477" t="s">
        <v>547</v>
      </c>
      <c r="C13" s="477"/>
      <c r="D13" s="477"/>
      <c r="E13" s="477"/>
      <c r="F13" s="477"/>
      <c r="G13" s="477"/>
      <c r="H13" s="477"/>
    </row>
    <row r="15" spans="1:8" ht="24" customHeight="1">
      <c r="A15" s="478" t="s">
        <v>105</v>
      </c>
      <c r="B15" s="486" t="s">
        <v>191</v>
      </c>
      <c r="C15" s="487"/>
      <c r="D15" s="490" t="s">
        <v>427</v>
      </c>
      <c r="E15" s="494" t="s">
        <v>428</v>
      </c>
      <c r="F15" s="495" t="s">
        <v>455</v>
      </c>
      <c r="G15" s="498"/>
      <c r="H15" s="496"/>
    </row>
    <row r="16" spans="1:11" ht="177" customHeight="1">
      <c r="A16" s="479"/>
      <c r="B16" s="488"/>
      <c r="C16" s="489"/>
      <c r="D16" s="491"/>
      <c r="E16" s="491"/>
      <c r="F16" s="252" t="s">
        <v>429</v>
      </c>
      <c r="G16" s="253" t="s">
        <v>456</v>
      </c>
      <c r="H16" s="252" t="s">
        <v>192</v>
      </c>
      <c r="K16" s="77"/>
    </row>
    <row r="17" spans="1:8" ht="18.75">
      <c r="A17" s="75">
        <v>1</v>
      </c>
      <c r="B17" s="495">
        <v>2</v>
      </c>
      <c r="C17" s="496"/>
      <c r="D17" s="75">
        <v>3</v>
      </c>
      <c r="E17" s="75">
        <v>4</v>
      </c>
      <c r="F17" s="75">
        <v>5</v>
      </c>
      <c r="G17" s="75">
        <v>6</v>
      </c>
      <c r="H17" s="75">
        <v>7</v>
      </c>
    </row>
    <row r="18" spans="1:8" ht="18.75">
      <c r="A18" s="75"/>
      <c r="B18" s="495" t="s">
        <v>430</v>
      </c>
      <c r="C18" s="496"/>
      <c r="D18" s="75" t="s">
        <v>430</v>
      </c>
      <c r="E18" s="251">
        <v>0</v>
      </c>
      <c r="F18" s="75" t="s">
        <v>430</v>
      </c>
      <c r="G18" s="75" t="s">
        <v>430</v>
      </c>
      <c r="H18" s="75" t="s">
        <v>430</v>
      </c>
    </row>
    <row r="21" spans="2:8" ht="18.75">
      <c r="B21" s="477" t="s">
        <v>193</v>
      </c>
      <c r="C21" s="477"/>
      <c r="D21" s="477"/>
      <c r="E21" s="477"/>
      <c r="F21" s="477"/>
      <c r="G21" s="477"/>
      <c r="H21" s="477"/>
    </row>
    <row r="22" spans="2:8" ht="18.75">
      <c r="B22" s="477" t="s">
        <v>194</v>
      </c>
      <c r="C22" s="477"/>
      <c r="D22" s="477"/>
      <c r="E22" s="477"/>
      <c r="F22" s="477"/>
      <c r="G22" s="477"/>
      <c r="H22" s="477"/>
    </row>
    <row r="23" spans="2:8" ht="18.75">
      <c r="B23" s="477" t="s">
        <v>534</v>
      </c>
      <c r="C23" s="477"/>
      <c r="D23" s="477"/>
      <c r="E23" s="477"/>
      <c r="F23" s="477"/>
      <c r="G23" s="477"/>
      <c r="H23" s="477"/>
    </row>
    <row r="25" spans="1:8" ht="35.25" customHeight="1">
      <c r="A25" s="480" t="s">
        <v>457</v>
      </c>
      <c r="B25" s="481"/>
      <c r="C25" s="481"/>
      <c r="D25" s="481"/>
      <c r="E25" s="481"/>
      <c r="F25" s="481"/>
      <c r="G25" s="482"/>
      <c r="H25" s="492" t="s">
        <v>458</v>
      </c>
    </row>
    <row r="26" spans="1:8" ht="35.25" customHeight="1">
      <c r="A26" s="483"/>
      <c r="B26" s="484"/>
      <c r="C26" s="484"/>
      <c r="D26" s="484"/>
      <c r="E26" s="484"/>
      <c r="F26" s="484"/>
      <c r="G26" s="485"/>
      <c r="H26" s="493"/>
    </row>
    <row r="27" spans="1:8" ht="32.25" customHeight="1">
      <c r="A27" s="497" t="s">
        <v>520</v>
      </c>
      <c r="B27" s="546"/>
      <c r="C27" s="546"/>
      <c r="D27" s="546"/>
      <c r="E27" s="546"/>
      <c r="F27" s="546"/>
      <c r="G27" s="546"/>
      <c r="H27" s="545">
        <v>0</v>
      </c>
    </row>
    <row r="29" spans="1:4" ht="18.75">
      <c r="A29" s="112" t="s">
        <v>384</v>
      </c>
      <c r="B29" s="113"/>
      <c r="C29" s="123"/>
      <c r="D29" s="123"/>
    </row>
    <row r="30" spans="1:7" s="287" customFormat="1" ht="18.75">
      <c r="A30" s="287" t="s">
        <v>471</v>
      </c>
      <c r="B30" s="284"/>
      <c r="C30" s="283"/>
      <c r="G30" s="281" t="s">
        <v>386</v>
      </c>
    </row>
    <row r="31" s="287" customFormat="1" ht="18.75"/>
  </sheetData>
  <sheetProtection/>
  <mergeCells count="17">
    <mergeCell ref="B8:H8"/>
    <mergeCell ref="B9:H9"/>
    <mergeCell ref="B13:H13"/>
    <mergeCell ref="A15:A16"/>
    <mergeCell ref="A25:G26"/>
    <mergeCell ref="B12:H12"/>
    <mergeCell ref="B21:H21"/>
    <mergeCell ref="B23:H23"/>
    <mergeCell ref="B15:C16"/>
    <mergeCell ref="D15:D16"/>
    <mergeCell ref="H25:H26"/>
    <mergeCell ref="E15:E16"/>
    <mergeCell ref="B17:C17"/>
    <mergeCell ref="B18:C18"/>
    <mergeCell ref="B22:H22"/>
    <mergeCell ref="A27:G27"/>
    <mergeCell ref="F15:H1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Елена</cp:lastModifiedBy>
  <cp:lastPrinted>2022-10-26T16:27:53Z</cp:lastPrinted>
  <dcterms:created xsi:type="dcterms:W3CDTF">2002-09-30T07:49:23Z</dcterms:created>
  <dcterms:modified xsi:type="dcterms:W3CDTF">2022-10-26T16:29:46Z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